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65" yWindow="-330" windowWidth="20640" windowHeight="6015" tabRatio="110" firstSheet="2" activeTab="2"/>
  </bookViews>
  <sheets>
    <sheet name="TD (gốc đầy đủ" sheetId="43" r:id="rId1"/>
    <sheet name="DS lớp" sheetId="45" r:id="rId2"/>
    <sheet name="TD NT2" sheetId="53" r:id="rId3"/>
  </sheets>
  <definedNames>
    <definedName name="_xlnm._FilterDatabase" localSheetId="1" hidden="1">'DS lớp'!$A$2:$CW$45</definedName>
    <definedName name="_xlnm._FilterDatabase" localSheetId="0" hidden="1">'TD (gốc đầy đủ'!$A$11:$HL$54</definedName>
    <definedName name="_xlnm._FilterDatabase" localSheetId="2" hidden="1">'TD NT2'!$A$9:$HL$9</definedName>
    <definedName name="_xlnm.Print_Titles" localSheetId="1">'DS lớp'!#REF!</definedName>
    <definedName name="_xlnm.Print_Titles" localSheetId="0">'TD (gốc đầy đủ'!$8:$11</definedName>
    <definedName name="_xlnm.Print_Titles" localSheetId="2">'TD NT2'!$6:$9</definedName>
  </definedNames>
  <calcPr calcId="124519"/>
</workbook>
</file>

<file path=xl/calcChain.xml><?xml version="1.0" encoding="utf-8"?>
<calcChain xmlns="http://schemas.openxmlformats.org/spreadsheetml/2006/main">
  <c r="J70" i="53"/>
  <c r="B51"/>
  <c r="J50"/>
  <c r="G50" s="1"/>
  <c r="J49"/>
  <c r="G49" s="1"/>
  <c r="J48"/>
  <c r="G48" s="1"/>
  <c r="J47"/>
  <c r="G47" s="1"/>
  <c r="J46"/>
  <c r="J45"/>
  <c r="J44"/>
  <c r="J43"/>
  <c r="G43" s="1"/>
  <c r="J42"/>
  <c r="G42" s="1"/>
  <c r="J41"/>
  <c r="J40"/>
  <c r="J39"/>
  <c r="J38"/>
  <c r="J37"/>
  <c r="J36"/>
  <c r="J35"/>
  <c r="J34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G17" l="1"/>
  <c r="G39"/>
  <c r="G28"/>
  <c r="G23"/>
  <c r="G10"/>
  <c r="G31"/>
  <c r="G44"/>
  <c r="G34"/>
  <c r="J51"/>
  <c r="G19"/>
  <c r="G51" l="1"/>
  <c r="J12" i="43" l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G45" s="1"/>
  <c r="J46"/>
  <c r="G46" s="1"/>
  <c r="J47"/>
  <c r="J48"/>
  <c r="J49"/>
  <c r="J50"/>
  <c r="G50" s="1"/>
  <c r="J51"/>
  <c r="G51" s="1"/>
  <c r="J52"/>
  <c r="G52" s="1"/>
  <c r="J53"/>
  <c r="G53" s="1"/>
  <c r="D64" i="45"/>
  <c r="E64" s="1"/>
  <c r="F3"/>
  <c r="F10"/>
  <c r="H75"/>
  <c r="F24"/>
  <c r="F28"/>
  <c r="F36"/>
  <c r="F37"/>
  <c r="F41"/>
  <c r="F43"/>
  <c r="F44"/>
  <c r="U9"/>
  <c r="J100" i="43"/>
  <c r="B54"/>
  <c r="F42" i="45"/>
  <c r="H69"/>
  <c r="D77"/>
  <c r="F33"/>
  <c r="F16"/>
  <c r="F38"/>
  <c r="I45"/>
  <c r="F21"/>
  <c r="F12"/>
  <c r="G33" i="43" l="1"/>
  <c r="G12"/>
  <c r="G19"/>
  <c r="G42"/>
  <c r="G30"/>
  <c r="G37"/>
  <c r="G25"/>
  <c r="G47"/>
  <c r="J54"/>
  <c r="F45" i="45"/>
  <c r="G21" i="43"/>
  <c r="D79" i="45"/>
  <c r="G54" i="43" l="1"/>
</calcChain>
</file>

<file path=xl/comments1.xml><?xml version="1.0" encoding="utf-8"?>
<comments xmlns="http://schemas.openxmlformats.org/spreadsheetml/2006/main">
  <authors>
    <author>Nguyen Van Phong</author>
    <author>Hoàng Thị Phượng</author>
    <author>Manh Cuong</author>
    <author>Admin</author>
  </authors>
  <commentList>
    <comment ref="AE10" authorId="0">
      <text>
        <r>
          <rPr>
            <b/>
            <sz val="12"/>
            <color indexed="81"/>
            <rFont val="Tahoma"/>
            <family val="2"/>
          </rPr>
          <t>âm lịch 26/12/2016</t>
        </r>
      </text>
    </comment>
    <comment ref="CG10" authorId="0">
      <text>
        <r>
          <rPr>
            <b/>
            <sz val="12"/>
            <color indexed="81"/>
            <rFont val="Tahoma"/>
            <family val="2"/>
          </rPr>
          <t>âm 20/12/2017</t>
        </r>
      </text>
    </comment>
    <comment ref="CJ10" authorId="0">
      <text>
        <r>
          <rPr>
            <b/>
            <sz val="12"/>
            <color indexed="81"/>
            <rFont val="Tahoma"/>
            <family val="2"/>
          </rPr>
          <t xml:space="preserve">âm 11/1/2018
</t>
        </r>
      </text>
    </comment>
    <comment ref="EF10" authorId="1">
      <text>
        <r>
          <rPr>
            <b/>
            <sz val="14"/>
            <color indexed="81"/>
            <rFont val="Tahoma"/>
            <family val="2"/>
          </rPr>
          <t>23/12/2016 âm</t>
        </r>
      </text>
    </comment>
    <comment ref="EG10" authorId="2">
      <text>
        <r>
          <rPr>
            <b/>
            <sz val="14"/>
            <color indexed="81"/>
            <rFont val="Tahoma"/>
            <family val="2"/>
          </rPr>
          <t>30/12/2019-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I10" authorId="1">
      <text>
        <r>
          <rPr>
            <b/>
            <sz val="8"/>
            <color indexed="81"/>
            <rFont val="Tahoma"/>
            <family val="2"/>
          </rPr>
          <t xml:space="preserve">14/1/2019 âm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I10" authorId="1">
      <text>
        <r>
          <rPr>
            <b/>
            <sz val="8"/>
            <color indexed="81"/>
            <rFont val="Tahoma"/>
            <family val="2"/>
          </rPr>
          <t>24/12/2020 âm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1" authorId="0">
      <text>
        <r>
          <rPr>
            <b/>
            <sz val="11"/>
            <color indexed="81"/>
            <rFont val="Tahoma"/>
            <family val="2"/>
          </rPr>
          <t>âm lịch 23/12/2016</t>
        </r>
      </text>
    </comment>
    <comment ref="AG11" authorId="0">
      <text>
        <r>
          <rPr>
            <b/>
            <sz val="12"/>
            <color indexed="81"/>
            <rFont val="Tahoma"/>
            <family val="2"/>
          </rPr>
          <t>âm lịch 14/01/2017</t>
        </r>
      </text>
    </comment>
    <comment ref="CG11" authorId="2">
      <text>
        <r>
          <rPr>
            <b/>
            <sz val="14"/>
            <color indexed="81"/>
            <rFont val="Tahoma"/>
            <family val="2"/>
          </rPr>
          <t>26/12/2017-</t>
        </r>
      </text>
    </comment>
    <comment ref="CH11" authorId="2">
      <text>
        <r>
          <rPr>
            <b/>
            <sz val="14"/>
            <color indexed="81"/>
            <rFont val="Tahoma"/>
            <family val="2"/>
          </rPr>
          <t>03/1/2018-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I11" authorId="0">
      <text>
        <r>
          <rPr>
            <b/>
            <sz val="12"/>
            <color indexed="81"/>
            <rFont val="Tahoma"/>
            <family val="2"/>
          </rPr>
          <t xml:space="preserve">âm 08/1/2018
</t>
        </r>
      </text>
    </comment>
    <comment ref="CJ11" authorId="2">
      <text>
        <r>
          <rPr>
            <b/>
            <sz val="14"/>
            <color indexed="81"/>
            <rFont val="Tahoma"/>
            <family val="2"/>
          </rPr>
          <t>17/1/2018-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F11" authorId="2">
      <text>
        <r>
          <rPr>
            <b/>
            <sz val="14"/>
            <color indexed="81"/>
            <rFont val="Tahoma"/>
            <family val="2"/>
          </rPr>
          <t>29/12/2019-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G11" authorId="2">
      <text>
        <r>
          <rPr>
            <b/>
            <sz val="14"/>
            <color indexed="81"/>
            <rFont val="Tahoma"/>
            <family val="2"/>
          </rPr>
          <t>06/1/2020-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H11" authorId="1">
      <text>
        <r>
          <rPr>
            <b/>
            <sz val="8"/>
            <color indexed="81"/>
            <rFont val="Tahoma"/>
            <family val="2"/>
          </rPr>
          <t>11/1/2019 âm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H11" authorId="1">
      <text>
        <r>
          <rPr>
            <b/>
            <sz val="8"/>
            <color indexed="81"/>
            <rFont val="Tahoma"/>
            <family val="2"/>
          </rPr>
          <t xml:space="preserve">21/12/2020 âm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9" authorId="1">
      <text>
        <r>
          <rPr>
            <b/>
            <sz val="11"/>
            <color indexed="81"/>
            <rFont val="Tahoma"/>
            <family val="2"/>
          </rPr>
          <t>Khai giảng 24/9/2016</t>
        </r>
      </text>
    </comment>
    <comment ref="E45" authorId="3">
      <text>
        <r>
          <rPr>
            <b/>
            <sz val="9"/>
            <color indexed="81"/>
            <rFont val="Tahoma"/>
            <family val="2"/>
          </rPr>
          <t>xuanphuonggdtxlucnam@gmail.com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3">
      <text>
        <r>
          <rPr>
            <b/>
            <sz val="9"/>
            <color indexed="81"/>
            <rFont val="Tahoma"/>
            <family val="2"/>
          </rPr>
          <t xml:space="preserve"> haigdtxtt.bacninh@gmail.com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" authorId="1">
      <text>
        <r>
          <rPr>
            <b/>
            <sz val="8"/>
            <color indexed="81"/>
            <rFont val="Tahoma"/>
            <family val="2"/>
          </rPr>
          <t>23/9/2016 bắt đầu học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" authorId="3">
      <text>
        <r>
          <rPr>
            <b/>
            <sz val="9"/>
            <color indexed="81"/>
            <rFont val="Tahoma"/>
            <family val="2"/>
          </rPr>
          <t>tranchinhthien58@gmail.com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3">
      <text>
        <r>
          <rPr>
            <b/>
            <sz val="9"/>
            <color indexed="81"/>
            <rFont val="Tahoma"/>
            <family val="2"/>
          </rPr>
          <t>trunggdtrhhd@gmail.com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3">
      <text>
        <r>
          <rPr>
            <b/>
            <sz val="9"/>
            <color indexed="81"/>
            <rFont val="Tahoma"/>
            <family val="2"/>
          </rPr>
          <t>Ttgdtx2bacninh@bacninh.edu.vn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36" authorId="0">
      <text>
        <r>
          <rPr>
            <b/>
            <sz val="9"/>
            <color indexed="81"/>
            <rFont val="Tahoma"/>
            <family val="2"/>
          </rPr>
          <t>xuanphuonggdtxlucnam@gmail.com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 xml:space="preserve"> haigdtxtt.bacninh@gmail.com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tranchinhthien58@gmail.com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trunggdtrhhd@gmail.com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Ttgdtx2bacninh@bacninh.edu.vn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Nguyen Van Phong</author>
    <author>Hoàng Thị Phượng</author>
    <author>Manh Cuong</author>
    <author>Admin</author>
  </authors>
  <commentList>
    <comment ref="AE8" authorId="0">
      <text>
        <r>
          <rPr>
            <b/>
            <sz val="12"/>
            <color indexed="81"/>
            <rFont val="Tahoma"/>
            <family val="2"/>
          </rPr>
          <t>âm lịch 26/12/2016</t>
        </r>
      </text>
    </comment>
    <comment ref="CG8" authorId="0">
      <text>
        <r>
          <rPr>
            <b/>
            <sz val="12"/>
            <color indexed="81"/>
            <rFont val="Tahoma"/>
            <family val="2"/>
          </rPr>
          <t>âm 20/12/2017</t>
        </r>
      </text>
    </comment>
    <comment ref="CJ8" authorId="0">
      <text>
        <r>
          <rPr>
            <b/>
            <sz val="12"/>
            <color indexed="81"/>
            <rFont val="Tahoma"/>
            <family val="2"/>
          </rPr>
          <t xml:space="preserve">âm 11/1/2018
</t>
        </r>
      </text>
    </comment>
    <comment ref="EF8" authorId="1">
      <text>
        <r>
          <rPr>
            <b/>
            <sz val="14"/>
            <color indexed="81"/>
            <rFont val="Tahoma"/>
            <family val="2"/>
          </rPr>
          <t>23/12/2016 âm</t>
        </r>
      </text>
    </comment>
    <comment ref="EG8" authorId="2">
      <text>
        <r>
          <rPr>
            <b/>
            <sz val="14"/>
            <color indexed="81"/>
            <rFont val="Tahoma"/>
            <family val="2"/>
          </rPr>
          <t>30/12/2019-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I8" authorId="1">
      <text>
        <r>
          <rPr>
            <b/>
            <sz val="8"/>
            <color indexed="81"/>
            <rFont val="Tahoma"/>
            <family val="2"/>
          </rPr>
          <t xml:space="preserve">14/1/2019 âm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I8" authorId="1">
      <text>
        <r>
          <rPr>
            <b/>
            <sz val="8"/>
            <color indexed="81"/>
            <rFont val="Tahoma"/>
            <family val="2"/>
          </rPr>
          <t>24/12/2020 âm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9" authorId="0">
      <text>
        <r>
          <rPr>
            <b/>
            <sz val="11"/>
            <color indexed="81"/>
            <rFont val="Tahoma"/>
            <family val="2"/>
          </rPr>
          <t>âm lịch 23/12/2016</t>
        </r>
      </text>
    </comment>
    <comment ref="AH9" authorId="0">
      <text>
        <r>
          <rPr>
            <b/>
            <sz val="12"/>
            <color indexed="81"/>
            <rFont val="Tahoma"/>
            <family val="2"/>
          </rPr>
          <t>âm lịch 14/01/2017</t>
        </r>
      </text>
    </comment>
    <comment ref="CG9" authorId="2">
      <text>
        <r>
          <rPr>
            <b/>
            <sz val="14"/>
            <color indexed="81"/>
            <rFont val="Tahoma"/>
            <family val="2"/>
          </rPr>
          <t>26/12/2017-</t>
        </r>
      </text>
    </comment>
    <comment ref="CH9" authorId="2">
      <text>
        <r>
          <rPr>
            <b/>
            <sz val="14"/>
            <color indexed="81"/>
            <rFont val="Tahoma"/>
            <family val="2"/>
          </rPr>
          <t>03/1/2018-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I9" authorId="0">
      <text>
        <r>
          <rPr>
            <b/>
            <sz val="12"/>
            <color indexed="81"/>
            <rFont val="Tahoma"/>
            <family val="2"/>
          </rPr>
          <t xml:space="preserve">âm 08/1/2018
</t>
        </r>
      </text>
    </comment>
    <comment ref="CJ9" authorId="2">
      <text>
        <r>
          <rPr>
            <b/>
            <sz val="14"/>
            <color indexed="81"/>
            <rFont val="Tahoma"/>
            <family val="2"/>
          </rPr>
          <t>17/1/2018-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F9" authorId="2">
      <text>
        <r>
          <rPr>
            <b/>
            <sz val="14"/>
            <color indexed="81"/>
            <rFont val="Tahoma"/>
            <family val="2"/>
          </rPr>
          <t>29/12/2019-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G9" authorId="2">
      <text>
        <r>
          <rPr>
            <b/>
            <sz val="14"/>
            <color indexed="81"/>
            <rFont val="Tahoma"/>
            <family val="2"/>
          </rPr>
          <t>06/1/2020-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H9" authorId="1">
      <text>
        <r>
          <rPr>
            <b/>
            <sz val="8"/>
            <color indexed="81"/>
            <rFont val="Tahoma"/>
            <family val="2"/>
          </rPr>
          <t>11/1/2019 âm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H9" authorId="1">
      <text>
        <r>
          <rPr>
            <b/>
            <sz val="8"/>
            <color indexed="81"/>
            <rFont val="Tahoma"/>
            <family val="2"/>
          </rPr>
          <t xml:space="preserve">21/12/2020 âm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2" authorId="3">
      <text>
        <r>
          <rPr>
            <b/>
            <sz val="9"/>
            <color indexed="81"/>
            <rFont val="Tahoma"/>
            <family val="2"/>
          </rPr>
          <t>xuanphuonggdtxlucnam@gmail.com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3">
      <text>
        <r>
          <rPr>
            <b/>
            <sz val="9"/>
            <color indexed="81"/>
            <rFont val="Tahoma"/>
            <family val="2"/>
          </rPr>
          <t xml:space="preserve"> haigdtxtt.bacninh@gmail.com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3">
      <text>
        <r>
          <rPr>
            <b/>
            <sz val="9"/>
            <color indexed="81"/>
            <rFont val="Tahoma"/>
            <family val="2"/>
          </rPr>
          <t>tranchinhthien58@gmail.com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3">
      <text>
        <r>
          <rPr>
            <b/>
            <sz val="9"/>
            <color indexed="81"/>
            <rFont val="Tahoma"/>
            <family val="2"/>
          </rPr>
          <t>trunggdtrhhd@gmail.com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3">
      <text>
        <r>
          <rPr>
            <b/>
            <sz val="9"/>
            <color indexed="81"/>
            <rFont val="Tahoma"/>
            <family val="2"/>
          </rPr>
          <t>Ttgdtx2bacninh@bacninh.edu.vn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<sst xmlns="http://schemas.openxmlformats.org/spreadsheetml/2006/main" count="1281" uniqueCount="162">
  <si>
    <t>TT</t>
  </si>
  <si>
    <t>Tháng</t>
  </si>
  <si>
    <t>01/2017</t>
  </si>
  <si>
    <t>01/2018</t>
  </si>
  <si>
    <t>Tuần</t>
  </si>
  <si>
    <t>Lớp</t>
  </si>
  <si>
    <t>Sỹ số</t>
  </si>
  <si>
    <t>Đơn vị</t>
  </si>
  <si>
    <t>TT GDTX TP Hải Dương</t>
  </si>
  <si>
    <t>Bảo trì và Sửa chữa ô tô</t>
  </si>
  <si>
    <t>Điện công nghiệp và Dân dụng</t>
  </si>
  <si>
    <t>TT GDTX Ninh Giang</t>
  </si>
  <si>
    <t>TT GDTX Thanh Hà</t>
  </si>
  <si>
    <t>TT GDTX Kim Thành</t>
  </si>
  <si>
    <t>TT GDTX Kinh Môn</t>
  </si>
  <si>
    <t>TT GDTX Tứ Kỳ</t>
  </si>
  <si>
    <t>TT GDTX số 2 tỉnh Bắc Ninh</t>
  </si>
  <si>
    <t>Công nghệ May và Thời trang</t>
  </si>
  <si>
    <t>Điện tử công nghiệp</t>
  </si>
  <si>
    <t>SS</t>
  </si>
  <si>
    <t>Tổng số:</t>
  </si>
  <si>
    <t>Nghỉ tết</t>
  </si>
  <si>
    <t>Nghỉ hè</t>
  </si>
  <si>
    <t>Kỹ thuật chế biến món ăn</t>
  </si>
  <si>
    <t>Hoàng Văn Hai</t>
  </si>
  <si>
    <t>0985270096</t>
  </si>
  <si>
    <t>0913092420</t>
  </si>
  <si>
    <t>Đỗ Văn Trọng</t>
  </si>
  <si>
    <t>Đỗ Trường Thiên</t>
  </si>
  <si>
    <t>0979314373</t>
  </si>
  <si>
    <t>Nguyễn Văn Đức</t>
  </si>
  <si>
    <t>0965414567</t>
  </si>
  <si>
    <t>Nguyễn Trọng Chương</t>
  </si>
  <si>
    <t>0983827916</t>
  </si>
  <si>
    <t>Nguyễn Xuân Hà</t>
  </si>
  <si>
    <t>01696347335</t>
  </si>
  <si>
    <t>Nguyễn Đại Phong</t>
  </si>
  <si>
    <t>01684915272</t>
  </si>
  <si>
    <t>Nguyễn Văn Công</t>
  </si>
  <si>
    <t>0973677885</t>
  </si>
  <si>
    <t>Nguyễn Xuân Phương</t>
  </si>
  <si>
    <t>0912981351</t>
  </si>
  <si>
    <t>Lê Thanh Hải</t>
  </si>
  <si>
    <t>0983973639</t>
  </si>
  <si>
    <t>Nguyễn Minh Vỹ</t>
  </si>
  <si>
    <t>0912761504</t>
  </si>
  <si>
    <t>Trần Chính Thiện</t>
  </si>
  <si>
    <t>0912533872</t>
  </si>
  <si>
    <t>Nguyễn Tiến Trung</t>
  </si>
  <si>
    <t>0904307554</t>
  </si>
  <si>
    <t>Vũ ĐÌnh Triển</t>
  </si>
  <si>
    <t>0982278854</t>
  </si>
  <si>
    <t>Giám đốc/ Điện thoại</t>
  </si>
  <si>
    <t>9</t>
  </si>
  <si>
    <t>Tổng số lớp:</t>
  </si>
  <si>
    <t>Ngành</t>
  </si>
  <si>
    <t>Học kỳ II kể từ sau ngày kết thúc học kỳ I và hoàn thành trước ngày 25/5/2017.  </t>
  </si>
  <si>
    <t>Nghỉ Tết Nguyên đán Đinh Dậu năm 2017 của học sinh từ ngày 25/1/2017 đến ngày 5/2/2017.</t>
  </si>
  <si>
    <t>Bắt đầu học từ ngày 22/8 và kết thúc học kỳ I trước ngày 1/1/2017</t>
  </si>
  <si>
    <t>2</t>
  </si>
  <si>
    <t>1/2019</t>
  </si>
  <si>
    <t>1/2020</t>
  </si>
  <si>
    <t>TK16-CBMA</t>
  </si>
  <si>
    <t>TK16-D2</t>
  </si>
  <si>
    <t>TK16-D3</t>
  </si>
  <si>
    <t>TK16-D4</t>
  </si>
  <si>
    <t>TK16-M1</t>
  </si>
  <si>
    <t>TK16-M2</t>
  </si>
  <si>
    <t>KT. HIỆU TRƯỞNG</t>
  </si>
  <si>
    <t>PHÓ HIỆU TRƯỞNG</t>
  </si>
  <si>
    <t>BỘ CÔNG THƯƠNG</t>
  </si>
  <si>
    <t>TRƯỜNG ĐẠI HỌC SAO ĐỎ</t>
  </si>
  <si>
    <t>CỘNG HÒA XÃ HỘI CHỦ NGHĨA VIỆT NAM</t>
  </si>
  <si>
    <t>Độc lập - Tự do - Hạnh phúc</t>
  </si>
  <si>
    <t>DP</t>
  </si>
  <si>
    <t>TT GDTX - HN - DN Chí Linh</t>
  </si>
  <si>
    <t>TT GDTX - HN - DN Bình Giang</t>
  </si>
  <si>
    <t>TT GDTX - HN Gia Lộc</t>
  </si>
  <si>
    <t>TK16-D5</t>
  </si>
  <si>
    <t>TK16-D6</t>
  </si>
  <si>
    <t>TK16-D7</t>
  </si>
  <si>
    <t>TK16-D8</t>
  </si>
  <si>
    <t>TK16-D9</t>
  </si>
  <si>
    <t>TK16-D10</t>
  </si>
  <si>
    <t>TK16-D11</t>
  </si>
  <si>
    <t>TK16-DT1</t>
  </si>
  <si>
    <t>TK16-DT2</t>
  </si>
  <si>
    <t>TK16-DT3</t>
  </si>
  <si>
    <t>TK16-DT4</t>
  </si>
  <si>
    <t>TK16-DT5</t>
  </si>
  <si>
    <t>TK16-DT6</t>
  </si>
  <si>
    <t>TK16-DT7</t>
  </si>
  <si>
    <t>TK16-DT8</t>
  </si>
  <si>
    <t>TK16-DT9</t>
  </si>
  <si>
    <t>TK16-M3</t>
  </si>
  <si>
    <t>TK16-M4</t>
  </si>
  <si>
    <t>TK16-M5</t>
  </si>
  <si>
    <t>TK16-M6</t>
  </si>
  <si>
    <t>TK16-M7</t>
  </si>
  <si>
    <t>TK16-M8</t>
  </si>
  <si>
    <t>TK16-M9</t>
  </si>
  <si>
    <t>TK16-M10</t>
  </si>
  <si>
    <t>TK16-M11</t>
  </si>
  <si>
    <t>TK16-M12</t>
  </si>
  <si>
    <t>TK16-M13</t>
  </si>
  <si>
    <t>TK16-M14</t>
  </si>
  <si>
    <t>TK16-M15</t>
  </si>
  <si>
    <t>TK16-OTO1</t>
  </si>
  <si>
    <t>TK16-OTO2</t>
  </si>
  <si>
    <t>TK16-OTO3</t>
  </si>
  <si>
    <t>TK16-OTO4</t>
  </si>
  <si>
    <t>TK16-OTO5</t>
  </si>
  <si>
    <r>
      <t>Bắt đầu học từ ngày 22/8 và kết thúc</t>
    </r>
    <r>
      <rPr>
        <b/>
        <u/>
        <sz val="10"/>
        <rFont val="Arial"/>
        <family val="2"/>
      </rPr>
      <t xml:space="preserve"> học kỳ I</t>
    </r>
    <r>
      <rPr>
        <sz val="10"/>
        <rFont val="Arial"/>
        <family val="2"/>
      </rPr>
      <t xml:space="preserve"> trước ngày 1/1/2017</t>
    </r>
  </si>
  <si>
    <r>
      <t>Học kỳ II</t>
    </r>
    <r>
      <rPr>
        <sz val="10"/>
        <rFont val="Arial"/>
        <family val="2"/>
      </rPr>
      <t xml:space="preserve"> kể từ sau ngày kết thúc học kỳ I và hoàn thành trước ngày 25/5/2017</t>
    </r>
  </si>
  <si>
    <t>Ghi chú:</t>
  </si>
  <si>
    <t>TS. Phí Đăng Tuệ</t>
  </si>
  <si>
    <t xml:space="preserve">TT GDTX tỉnh Bắc Giang </t>
  </si>
  <si>
    <t>Học kỳ II kể từ sau ngày kết thúc học kỳ I và hoàn thành trước ngày 25/5/2017</t>
  </si>
  <si>
    <t>Tuần dự phòng</t>
  </si>
  <si>
    <t>Học kỳ I bắt đầu từ ngày 22/8/2016 và kết thúctrước ngày 01/01/2017</t>
  </si>
  <si>
    <t>Điện công nghiệp và dân dụng</t>
  </si>
  <si>
    <t>Bảo trì và sửa chữa ô tô</t>
  </si>
  <si>
    <t>Công nghệ may và thời trang</t>
  </si>
  <si>
    <t xml:space="preserve">Ngành đào tạo </t>
  </si>
  <si>
    <t xml:space="preserve">TIẾN ĐỘ ĐÀO TẠO TRUNG CẤP CHUYÊN NGHIỆP KHÓA 16 NĂM HỌC 2016-2017
TẠI CÁC TRUNG TÂM GIÁO DỤC THƯỜNG XUYÊN </t>
  </si>
  <si>
    <t>TK16-DT10</t>
  </si>
  <si>
    <t>Học lý thuyết + thực hành</t>
  </si>
  <si>
    <t>Ngày 16 tháng 9 năm 2016</t>
  </si>
  <si>
    <t>TK16-DT11</t>
  </si>
  <si>
    <r>
      <t>Bắt đầu học từ ngày 22/8 và kết thúc</t>
    </r>
    <r>
      <rPr>
        <b/>
        <u/>
        <sz val="10"/>
        <color indexed="12"/>
        <rFont val="Arial"/>
        <family val="2"/>
      </rPr>
      <t xml:space="preserve"> học kỳ I</t>
    </r>
    <r>
      <rPr>
        <sz val="10"/>
        <color indexed="12"/>
        <rFont val="Arial"/>
        <family val="2"/>
      </rPr>
      <t xml:space="preserve"> trước ngày 1/1/2017</t>
    </r>
  </si>
  <si>
    <r>
      <t>Học kỳ II</t>
    </r>
    <r>
      <rPr>
        <sz val="10"/>
        <color indexed="12"/>
        <rFont val="Arial"/>
        <family val="2"/>
      </rPr>
      <t xml:space="preserve"> kể từ sau ngày kết thúc học kỳ I và hoàn thành trước ngày 25/5/2017</t>
    </r>
  </si>
  <si>
    <t>HK3</t>
  </si>
  <si>
    <t>DANH SÁCH LỚP TRUNG CẤP CHUYÊN NGHIỆP KHÓA 16
TẠI CÁC TRUNG TÂM GIÁO DỤC THƯỜNG XUYÊN - NĂM HỌC 2016-2017</t>
  </si>
  <si>
    <t xml:space="preserve">Giám đốc </t>
  </si>
  <si>
    <t>ĐT</t>
  </si>
  <si>
    <t>Tên trung tâm</t>
  </si>
  <si>
    <t>ss</t>
  </si>
  <si>
    <t>SĨ sỗ</t>
  </si>
  <si>
    <t>Tổng cộng</t>
  </si>
  <si>
    <t>Cộng</t>
  </si>
  <si>
    <t>TT GDNN-GDTX TX Đông Triều</t>
  </si>
  <si>
    <t>TT GDTX DN huyện Lục Ngạn</t>
  </si>
  <si>
    <t>Đã kiểm tra tên trung tâm giống trong hợp đồng</t>
  </si>
  <si>
    <t>TT GDTX DN huyện Lục Nam</t>
  </si>
  <si>
    <t>TT GDTX huyện Thuận Thành</t>
  </si>
  <si>
    <t>Trongdv2012@gmail.com</t>
  </si>
  <si>
    <t xml:space="preserve"> ttgdtxdnlucngan.edu.vn</t>
  </si>
  <si>
    <t>ductmhd@gmail.com</t>
  </si>
  <si>
    <t>phonggdtxtk@gmail.com</t>
  </si>
  <si>
    <t>Dotruongthien@gmail.com</t>
  </si>
  <si>
    <t>nguyenchuonggdtx@gmail.com</t>
  </si>
  <si>
    <t>lienket.haiduong@gmail.com</t>
  </si>
  <si>
    <t>congnv65@gmail.com</t>
  </si>
  <si>
    <t>gdtx-ninhgiang@haiduong.edu.vn</t>
  </si>
  <si>
    <t>tkngoc.ttt@bacgiang.edu.vn</t>
  </si>
  <si>
    <t>(Đã ký)</t>
  </si>
  <si>
    <t>Thi</t>
  </si>
  <si>
    <t>thi</t>
  </si>
  <si>
    <t xml:space="preserve">TIẾN ĐỘ ĐÀO TẠO TRUNG CẤP CHUYÊN NGHIỆP KHÓA 16 NĂM HỌC 2017-2018
TẠI CÁC TRUNG TÂM GIÁO DỤC THƯỜNG XUYÊN </t>
  </si>
  <si>
    <t>Học lý thuyết</t>
  </si>
  <si>
    <t>Dự phòng</t>
  </si>
  <si>
    <t>Ngày 01 tháng 6 năm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</si>
</sst>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7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b/>
      <sz val="11"/>
      <color indexed="10"/>
      <name val="Times New Roman"/>
      <family val="1"/>
    </font>
    <font>
      <b/>
      <u/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i/>
      <sz val="16"/>
      <name val="Times New Roman"/>
      <family val="1"/>
    </font>
    <font>
      <b/>
      <sz val="15"/>
      <color indexed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color indexed="81"/>
      <name val="Tahoma"/>
      <family val="2"/>
    </font>
    <font>
      <u/>
      <sz val="10"/>
      <color indexed="12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7"/>
      <color indexed="10"/>
      <name val="Times New Roman"/>
      <family val="1"/>
    </font>
    <font>
      <sz val="15"/>
      <color indexed="12"/>
      <name val="Times New Roman"/>
      <family val="1"/>
    </font>
    <font>
      <sz val="10"/>
      <color indexed="12"/>
      <name val="Times New Roman"/>
      <family val="1"/>
    </font>
    <font>
      <b/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7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0"/>
      <color indexed="12"/>
      <name val="Arial"/>
      <family val="2"/>
    </font>
    <font>
      <sz val="15"/>
      <color indexed="12"/>
      <name val="Arial"/>
      <family val="2"/>
    </font>
    <font>
      <sz val="16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2"/>
      <name val="Times New Roman"/>
      <family val="1"/>
    </font>
    <font>
      <b/>
      <u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b/>
      <sz val="1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b/>
      <u/>
      <sz val="10"/>
      <color indexed="12"/>
      <name val="Arial"/>
      <family val="2"/>
    </font>
    <font>
      <u/>
      <sz val="7"/>
      <color theme="10"/>
      <name val="Arial"/>
      <family val="2"/>
    </font>
    <font>
      <sz val="14"/>
      <color theme="1"/>
      <name val="Times New Roman"/>
      <family val="1"/>
    </font>
    <font>
      <sz val="10"/>
      <name val=".VnTime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1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12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12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12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2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12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6" fillId="0" borderId="0"/>
  </cellStyleXfs>
  <cellXfs count="49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" borderId="0" xfId="0" applyFont="1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45" fillId="3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2" fillId="0" borderId="1" xfId="0" quotePrefix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2" fillId="0" borderId="2" xfId="0" quotePrefix="1" applyFont="1" applyFill="1" applyBorder="1" applyAlignment="1">
      <alignment horizontal="left" vertical="center" wrapText="1"/>
    </xf>
    <xf numFmtId="0" fontId="44" fillId="3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44" fillId="0" borderId="6" xfId="0" applyFont="1" applyFill="1" applyBorder="1" applyAlignment="1">
      <alignment horizontal="center" vertical="center" wrapText="1"/>
    </xf>
    <xf numFmtId="0" fontId="42" fillId="0" borderId="6" xfId="0" quotePrefix="1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horizontal="right"/>
    </xf>
    <xf numFmtId="0" fontId="52" fillId="0" borderId="0" xfId="0" applyFont="1" applyFill="1" applyBorder="1" applyAlignment="1">
      <alignment vertical="center" wrapText="1"/>
    </xf>
    <xf numFmtId="0" fontId="52" fillId="3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/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26" xfId="0" applyFont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/>
    </xf>
    <xf numFmtId="0" fontId="45" fillId="3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left" vertical="center" wrapText="1"/>
    </xf>
    <xf numFmtId="0" fontId="42" fillId="3" borderId="21" xfId="0" applyFont="1" applyFill="1" applyBorder="1" applyAlignment="1">
      <alignment horizontal="left" vertical="center" wrapText="1"/>
    </xf>
    <xf numFmtId="0" fontId="44" fillId="3" borderId="2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left" vertical="center"/>
    </xf>
    <xf numFmtId="0" fontId="42" fillId="3" borderId="21" xfId="0" applyFont="1" applyFill="1" applyBorder="1" applyAlignment="1">
      <alignment horizontal="left" vertical="center"/>
    </xf>
    <xf numFmtId="0" fontId="44" fillId="3" borderId="21" xfId="0" applyFont="1" applyFill="1" applyBorder="1" applyAlignment="1">
      <alignment vertical="center"/>
    </xf>
    <xf numFmtId="0" fontId="42" fillId="3" borderId="21" xfId="0" applyFont="1" applyFill="1" applyBorder="1" applyAlignment="1">
      <alignment vertical="center"/>
    </xf>
    <xf numFmtId="0" fontId="45" fillId="3" borderId="21" xfId="0" applyFont="1" applyFill="1" applyBorder="1" applyAlignment="1">
      <alignment horizontal="left" vertical="center"/>
    </xf>
    <xf numFmtId="0" fontId="48" fillId="3" borderId="21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center" vertical="center"/>
    </xf>
    <xf numFmtId="164" fontId="42" fillId="0" borderId="0" xfId="1" applyNumberFormat="1" applyFont="1" applyFill="1" applyBorder="1" applyAlignment="1">
      <alignment horizontal="left" vertical="center"/>
    </xf>
    <xf numFmtId="164" fontId="42" fillId="0" borderId="0" xfId="1" applyNumberFormat="1" applyFont="1" applyFill="1" applyBorder="1" applyAlignment="1">
      <alignment horizontal="left" vertical="center" wrapText="1"/>
    </xf>
    <xf numFmtId="0" fontId="42" fillId="3" borderId="0" xfId="0" applyFont="1" applyFill="1" applyAlignment="1">
      <alignment horizontal="left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/>
    </xf>
    <xf numFmtId="0" fontId="61" fillId="6" borderId="22" xfId="0" applyFont="1" applyFill="1" applyBorder="1" applyAlignment="1">
      <alignment horizontal="center" vertical="center"/>
    </xf>
    <xf numFmtId="0" fontId="63" fillId="6" borderId="22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top"/>
    </xf>
    <xf numFmtId="0" fontId="63" fillId="6" borderId="4" xfId="0" applyFont="1" applyFill="1" applyBorder="1" applyAlignment="1">
      <alignment horizontal="center" vertical="top"/>
    </xf>
    <xf numFmtId="0" fontId="61" fillId="6" borderId="4" xfId="0" applyFont="1" applyFill="1" applyBorder="1" applyAlignment="1">
      <alignment horizontal="center" vertical="top"/>
    </xf>
    <xf numFmtId="0" fontId="63" fillId="6" borderId="7" xfId="0" applyFont="1" applyFill="1" applyBorder="1" applyAlignment="1">
      <alignment horizontal="center" vertical="top"/>
    </xf>
    <xf numFmtId="0" fontId="61" fillId="3" borderId="7" xfId="0" applyFont="1" applyFill="1" applyBorder="1" applyAlignment="1">
      <alignment horizontal="center" vertical="top"/>
    </xf>
    <xf numFmtId="0" fontId="61" fillId="6" borderId="7" xfId="0" applyFont="1" applyFill="1" applyBorder="1" applyAlignment="1">
      <alignment horizontal="center" vertical="top"/>
    </xf>
    <xf numFmtId="0" fontId="64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top"/>
    </xf>
    <xf numFmtId="0" fontId="61" fillId="7" borderId="7" xfId="0" applyFont="1" applyFill="1" applyBorder="1" applyAlignment="1">
      <alignment horizontal="center" vertical="top"/>
    </xf>
    <xf numFmtId="0" fontId="61" fillId="0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/>
    </xf>
    <xf numFmtId="164" fontId="9" fillId="3" borderId="0" xfId="1" applyNumberFormat="1" applyFont="1" applyFill="1" applyBorder="1" applyAlignment="1">
      <alignment horizontal="left" vertical="center"/>
    </xf>
    <xf numFmtId="0" fontId="61" fillId="3" borderId="1" xfId="0" applyFont="1" applyFill="1" applyBorder="1" applyAlignment="1">
      <alignment horizontal="left" vertical="center"/>
    </xf>
    <xf numFmtId="0" fontId="61" fillId="3" borderId="2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35" fillId="0" borderId="1" xfId="2" applyFont="1" applyBorder="1" applyAlignment="1" applyProtection="1"/>
    <xf numFmtId="0" fontId="35" fillId="0" borderId="2" xfId="2" applyFont="1" applyBorder="1" applyAlignment="1" applyProtection="1"/>
    <xf numFmtId="0" fontId="35" fillId="0" borderId="6" xfId="2" applyFont="1" applyBorder="1" applyAlignment="1" applyProtection="1"/>
    <xf numFmtId="0" fontId="67" fillId="0" borderId="2" xfId="0" applyFont="1" applyBorder="1"/>
    <xf numFmtId="0" fontId="68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center" vertical="center"/>
    </xf>
    <xf numFmtId="0" fontId="61" fillId="9" borderId="22" xfId="0" applyFont="1" applyFill="1" applyBorder="1" applyAlignment="1">
      <alignment horizontal="center" vertical="center"/>
    </xf>
    <xf numFmtId="0" fontId="61" fillId="9" borderId="7" xfId="0" applyFont="1" applyFill="1" applyBorder="1" applyAlignment="1">
      <alignment horizontal="center" vertical="top"/>
    </xf>
    <xf numFmtId="0" fontId="61" fillId="8" borderId="22" xfId="0" applyFont="1" applyFill="1" applyBorder="1" applyAlignment="1">
      <alignment horizontal="center" vertical="center"/>
    </xf>
    <xf numFmtId="0" fontId="61" fillId="8" borderId="7" xfId="0" applyFont="1" applyFill="1" applyBorder="1" applyAlignment="1">
      <alignment horizontal="center" vertical="top"/>
    </xf>
    <xf numFmtId="0" fontId="44" fillId="0" borderId="5" xfId="0" applyFont="1" applyFill="1" applyBorder="1" applyAlignment="1">
      <alignment horizontal="center" vertical="center" wrapText="1"/>
    </xf>
    <xf numFmtId="0" fontId="61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5" fillId="0" borderId="6" xfId="2" applyFont="1" applyBorder="1" applyAlignment="1" applyProtection="1">
      <alignment vertical="center"/>
    </xf>
    <xf numFmtId="0" fontId="35" fillId="0" borderId="2" xfId="2" applyFont="1" applyBorder="1" applyAlignment="1" applyProtection="1">
      <alignment vertical="center"/>
    </xf>
    <xf numFmtId="0" fontId="67" fillId="0" borderId="2" xfId="0" applyFont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60" fillId="4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/>
    </xf>
    <xf numFmtId="0" fontId="61" fillId="3" borderId="3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3" borderId="32" xfId="0" quotePrefix="1" applyFont="1" applyFill="1" applyBorder="1" applyAlignment="1">
      <alignment horizontal="center" vertical="center"/>
    </xf>
    <xf numFmtId="0" fontId="61" fillId="3" borderId="35" xfId="0" quotePrefix="1" applyFont="1" applyFill="1" applyBorder="1" applyAlignment="1">
      <alignment horizontal="center" vertical="center"/>
    </xf>
    <xf numFmtId="0" fontId="61" fillId="3" borderId="33" xfId="0" quotePrefix="1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61" fillId="7" borderId="21" xfId="0" applyFont="1" applyFill="1" applyBorder="1" applyAlignment="1">
      <alignment horizontal="center" vertical="center"/>
    </xf>
    <xf numFmtId="0" fontId="61" fillId="6" borderId="32" xfId="0" applyFont="1" applyFill="1" applyBorder="1" applyAlignment="1">
      <alignment horizontal="center" vertical="center"/>
    </xf>
    <xf numFmtId="0" fontId="61" fillId="6" borderId="35" xfId="0" applyFont="1" applyFill="1" applyBorder="1" applyAlignment="1">
      <alignment horizontal="center" vertical="center"/>
    </xf>
    <xf numFmtId="0" fontId="61" fillId="6" borderId="33" xfId="0" applyFont="1" applyFill="1" applyBorder="1" applyAlignment="1">
      <alignment horizontal="center" vertical="center"/>
    </xf>
    <xf numFmtId="0" fontId="61" fillId="7" borderId="32" xfId="0" applyFont="1" applyFill="1" applyBorder="1" applyAlignment="1">
      <alignment horizontal="center" vertical="center"/>
    </xf>
    <xf numFmtId="0" fontId="61" fillId="7" borderId="35" xfId="0" applyFont="1" applyFill="1" applyBorder="1" applyAlignment="1">
      <alignment horizontal="center" vertical="center"/>
    </xf>
    <xf numFmtId="0" fontId="61" fillId="7" borderId="33" xfId="0" applyFont="1" applyFill="1" applyBorder="1" applyAlignment="1">
      <alignment horizontal="center" vertical="center"/>
    </xf>
    <xf numFmtId="0" fontId="61" fillId="2" borderId="32" xfId="0" applyFont="1" applyFill="1" applyBorder="1" applyAlignment="1">
      <alignment horizontal="center" vertical="center"/>
    </xf>
    <xf numFmtId="0" fontId="61" fillId="2" borderId="35" xfId="0" applyFont="1" applyFill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61" fillId="3" borderId="36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textRotation="90" wrapText="1"/>
    </xf>
    <xf numFmtId="0" fontId="22" fillId="4" borderId="23" xfId="0" applyFont="1" applyFill="1" applyBorder="1" applyAlignment="1">
      <alignment horizontal="center" vertical="center" textRotation="90" wrapText="1"/>
    </xf>
    <xf numFmtId="0" fontId="22" fillId="4" borderId="8" xfId="0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22" fillId="4" borderId="17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center" vertical="center" textRotation="90" wrapText="1"/>
    </xf>
    <xf numFmtId="0" fontId="22" fillId="4" borderId="18" xfId="0" applyFont="1" applyFill="1" applyBorder="1" applyAlignment="1">
      <alignment horizontal="center" vertical="center" textRotation="90"/>
    </xf>
    <xf numFmtId="0" fontId="22" fillId="4" borderId="19" xfId="0" applyFont="1" applyFill="1" applyBorder="1" applyAlignment="1">
      <alignment horizontal="center" vertical="center" textRotation="90"/>
    </xf>
    <xf numFmtId="0" fontId="22" fillId="4" borderId="23" xfId="0" applyFont="1" applyFill="1" applyBorder="1" applyAlignment="1">
      <alignment horizontal="center" vertical="center" textRotation="90"/>
    </xf>
    <xf numFmtId="0" fontId="22" fillId="4" borderId="8" xfId="0" applyFont="1" applyFill="1" applyBorder="1" applyAlignment="1">
      <alignment horizontal="center" vertical="center" textRotation="90"/>
    </xf>
    <xf numFmtId="0" fontId="22" fillId="4" borderId="0" xfId="0" applyFont="1" applyFill="1" applyBorder="1" applyAlignment="1">
      <alignment horizontal="center" vertical="center" textRotation="90"/>
    </xf>
    <xf numFmtId="0" fontId="22" fillId="4" borderId="9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61" fillId="9" borderId="32" xfId="0" applyFont="1" applyFill="1" applyBorder="1" applyAlignment="1">
      <alignment horizontal="center" vertical="center"/>
    </xf>
    <xf numFmtId="0" fontId="61" fillId="9" borderId="35" xfId="0" applyFont="1" applyFill="1" applyBorder="1" applyAlignment="1">
      <alignment horizontal="center" vertical="center"/>
    </xf>
    <xf numFmtId="0" fontId="61" fillId="9" borderId="33" xfId="0" applyFont="1" applyFill="1" applyBorder="1" applyAlignment="1">
      <alignment horizontal="center" vertical="center"/>
    </xf>
    <xf numFmtId="0" fontId="61" fillId="9" borderId="2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49" fillId="3" borderId="21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textRotation="90"/>
    </xf>
    <xf numFmtId="0" fontId="22" fillId="4" borderId="31" xfId="0" applyFont="1" applyFill="1" applyBorder="1" applyAlignment="1">
      <alignment horizontal="center" vertical="center" textRotation="90"/>
    </xf>
    <xf numFmtId="0" fontId="22" fillId="4" borderId="10" xfId="0" applyFont="1" applyFill="1" applyBorder="1" applyAlignment="1">
      <alignment horizontal="center" vertical="center" textRotation="90"/>
    </xf>
    <xf numFmtId="0" fontId="22" fillId="4" borderId="16" xfId="0" applyFont="1" applyFill="1" applyBorder="1" applyAlignment="1">
      <alignment horizontal="center" vertical="center" textRotation="90"/>
    </xf>
    <xf numFmtId="0" fontId="22" fillId="4" borderId="25" xfId="0" applyFont="1" applyFill="1" applyBorder="1" applyAlignment="1">
      <alignment horizontal="center" vertical="center" textRotation="90"/>
    </xf>
    <xf numFmtId="0" fontId="22" fillId="4" borderId="12" xfId="0" applyFont="1" applyFill="1" applyBorder="1" applyAlignment="1">
      <alignment horizontal="center" vertical="center" textRotation="90"/>
    </xf>
    <xf numFmtId="0" fontId="22" fillId="4" borderId="29" xfId="0" applyFont="1" applyFill="1" applyBorder="1" applyAlignment="1">
      <alignment horizontal="center" vertical="center" textRotation="90"/>
    </xf>
    <xf numFmtId="0" fontId="22" fillId="4" borderId="39" xfId="0" applyFont="1" applyFill="1" applyBorder="1" applyAlignment="1">
      <alignment horizontal="center" vertical="center" textRotation="90"/>
    </xf>
    <xf numFmtId="0" fontId="22" fillId="4" borderId="34" xfId="0" applyFont="1" applyFill="1" applyBorder="1" applyAlignment="1">
      <alignment horizontal="center" vertical="center" textRotation="90"/>
    </xf>
    <xf numFmtId="0" fontId="49" fillId="3" borderId="37" xfId="0" applyFont="1" applyFill="1" applyBorder="1" applyAlignment="1">
      <alignment horizontal="center" vertical="center" wrapText="1"/>
    </xf>
    <xf numFmtId="0" fontId="49" fillId="3" borderId="38" xfId="0" applyFont="1" applyFill="1" applyBorder="1" applyAlignment="1">
      <alignment horizontal="center" vertical="center" wrapText="1"/>
    </xf>
    <xf numFmtId="0" fontId="69" fillId="4" borderId="30" xfId="0" applyFont="1" applyFill="1" applyBorder="1" applyAlignment="1">
      <alignment horizontal="center" vertical="center" textRotation="90" wrapText="1"/>
    </xf>
    <xf numFmtId="0" fontId="69" fillId="4" borderId="10" xfId="0" applyFont="1" applyFill="1" applyBorder="1" applyAlignment="1">
      <alignment horizontal="center" vertical="center" textRotation="90" wrapText="1"/>
    </xf>
    <xf numFmtId="0" fontId="69" fillId="4" borderId="16" xfId="0" applyFont="1" applyFill="1" applyBorder="1" applyAlignment="1">
      <alignment horizontal="center" vertical="center" textRotation="90" wrapText="1"/>
    </xf>
    <xf numFmtId="0" fontId="69" fillId="4" borderId="12" xfId="0" applyFont="1" applyFill="1" applyBorder="1" applyAlignment="1">
      <alignment horizontal="center" vertical="center" textRotation="90" wrapText="1"/>
    </xf>
    <xf numFmtId="0" fontId="69" fillId="4" borderId="29" xfId="0" applyFont="1" applyFill="1" applyBorder="1" applyAlignment="1">
      <alignment horizontal="center" vertical="center" textRotation="90" wrapText="1"/>
    </xf>
    <xf numFmtId="0" fontId="69" fillId="4" borderId="34" xfId="0" applyFont="1" applyFill="1" applyBorder="1" applyAlignment="1">
      <alignment horizontal="center" vertical="center" textRotation="90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Normal 2 2" xfId="3"/>
  </cellStyles>
  <dxfs count="0"/>
  <tableStyles count="0" defaultTableStyle="TableStyleMedium9" defaultPivotStyle="PivotStyleLight16"/>
  <colors>
    <mruColors>
      <color rgb="FF008000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299" name="Line 5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00" name="Line 11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01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02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03" name="Line 5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04" name="Line 11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05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06" name="Line 5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07" name="Line 11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08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09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10" name="Line 5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37311" name="Line 11"/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2237312" name="Straight Connector 15"/>
        <xdr:cNvCxnSpPr>
          <a:cxnSpLocks noChangeShapeType="1"/>
        </xdr:cNvCxnSpPr>
      </xdr:nvCxnSpPr>
      <xdr:spPr bwMode="auto">
        <a:xfrm>
          <a:off x="8620125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8</xdr:col>
      <xdr:colOff>312964</xdr:colOff>
      <xdr:row>9</xdr:row>
      <xdr:rowOff>27214</xdr:rowOff>
    </xdr:from>
    <xdr:to>
      <xdr:col>9</xdr:col>
      <xdr:colOff>5442</xdr:colOff>
      <xdr:row>9</xdr:row>
      <xdr:rowOff>261257</xdr:rowOff>
    </xdr:to>
    <xdr:sp macro="" textlink="">
      <xdr:nvSpPr>
        <xdr:cNvPr id="18" name="Text Box 146"/>
        <xdr:cNvSpPr txBox="1">
          <a:spLocks noChangeArrowheads="1"/>
        </xdr:cNvSpPr>
      </xdr:nvSpPr>
      <xdr:spPr bwMode="auto">
        <a:xfrm>
          <a:off x="7633607" y="2326821"/>
          <a:ext cx="658585" cy="2340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Từ...đến</a:t>
          </a:r>
        </a:p>
      </xdr:txBody>
    </xdr:sp>
    <xdr:clientData/>
  </xdr:twoCellAnchor>
  <xdr:twoCellAnchor>
    <xdr:from>
      <xdr:col>8</xdr:col>
      <xdr:colOff>9525</xdr:colOff>
      <xdr:row>10</xdr:row>
      <xdr:rowOff>85725</xdr:rowOff>
    </xdr:from>
    <xdr:to>
      <xdr:col>8</xdr:col>
      <xdr:colOff>457200</xdr:colOff>
      <xdr:row>10</xdr:row>
      <xdr:rowOff>295275</xdr:rowOff>
    </xdr:to>
    <xdr:sp macro="" textlink="">
      <xdr:nvSpPr>
        <xdr:cNvPr id="19" name="Text Box 251"/>
        <xdr:cNvSpPr txBox="1">
          <a:spLocks noChangeArrowheads="1"/>
        </xdr:cNvSpPr>
      </xdr:nvSpPr>
      <xdr:spPr bwMode="auto">
        <a:xfrm>
          <a:off x="5829300" y="2771775"/>
          <a:ext cx="447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Lớp</a:t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1133475</xdr:colOff>
      <xdr:row>2</xdr:row>
      <xdr:rowOff>30163</xdr:rowOff>
    </xdr:to>
    <xdr:cxnSp macro="">
      <xdr:nvCxnSpPr>
        <xdr:cNvPr id="26" name="Straight Connector 25"/>
        <xdr:cNvCxnSpPr/>
      </xdr:nvCxnSpPr>
      <xdr:spPr>
        <a:xfrm>
          <a:off x="3543300" y="581025"/>
          <a:ext cx="10477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266700</xdr:colOff>
      <xdr:row>2</xdr:row>
      <xdr:rowOff>9525</xdr:rowOff>
    </xdr:from>
    <xdr:to>
      <xdr:col>45</xdr:col>
      <xdr:colOff>276225</xdr:colOff>
      <xdr:row>2</xdr:row>
      <xdr:rowOff>11113</xdr:rowOff>
    </xdr:to>
    <xdr:cxnSp macro="">
      <xdr:nvCxnSpPr>
        <xdr:cNvPr id="28" name="Straight Connector 27"/>
        <xdr:cNvCxnSpPr/>
      </xdr:nvCxnSpPr>
      <xdr:spPr>
        <a:xfrm>
          <a:off x="13344525" y="561975"/>
          <a:ext cx="20097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4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5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8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11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12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839200" y="0"/>
          <a:ext cx="0" cy="0"/>
        </a:xfrm>
        <a:prstGeom prst="line">
          <a:avLst/>
        </a:prstGeom>
        <a:noFill/>
        <a:ln w="9525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cxnSp macro="">
      <xdr:nvCxnSpPr>
        <xdr:cNvPr id="15" name="Straight Connector 15"/>
        <xdr:cNvCxnSpPr>
          <a:cxnSpLocks noChangeShapeType="1"/>
        </xdr:cNvCxnSpPr>
      </xdr:nvCxnSpPr>
      <xdr:spPr bwMode="auto">
        <a:xfrm>
          <a:off x="8839200" y="0"/>
          <a:ext cx="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1133475</xdr:colOff>
      <xdr:row>2</xdr:row>
      <xdr:rowOff>30163</xdr:rowOff>
    </xdr:to>
    <xdr:cxnSp macro="">
      <xdr:nvCxnSpPr>
        <xdr:cNvPr id="16" name="Straight Connector 15"/>
        <xdr:cNvCxnSpPr/>
      </xdr:nvCxnSpPr>
      <xdr:spPr>
        <a:xfrm>
          <a:off x="7629525" y="581025"/>
          <a:ext cx="876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266700</xdr:colOff>
      <xdr:row>2</xdr:row>
      <xdr:rowOff>9525</xdr:rowOff>
    </xdr:from>
    <xdr:to>
      <xdr:col>45</xdr:col>
      <xdr:colOff>276225</xdr:colOff>
      <xdr:row>2</xdr:row>
      <xdr:rowOff>11113</xdr:rowOff>
    </xdr:to>
    <xdr:cxnSp macro="">
      <xdr:nvCxnSpPr>
        <xdr:cNvPr id="17" name="Straight Connector 16"/>
        <xdr:cNvCxnSpPr/>
      </xdr:nvCxnSpPr>
      <xdr:spPr>
        <a:xfrm>
          <a:off x="16021050" y="561975"/>
          <a:ext cx="1733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kngoc.ttt@bacgiang.edu.vn" TargetMode="External"/><Relationship Id="rId3" Type="http://schemas.openxmlformats.org/officeDocument/2006/relationships/hyperlink" Target="mailto:Dotruongthien@gmail.com" TargetMode="External"/><Relationship Id="rId7" Type="http://schemas.openxmlformats.org/officeDocument/2006/relationships/hyperlink" Target="mailto:gdtx-ninhgiang@haiduong.edu.vn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phonggdtxtk@gmail.com" TargetMode="External"/><Relationship Id="rId1" Type="http://schemas.openxmlformats.org/officeDocument/2006/relationships/hyperlink" Target="mailto:Trongdv2012@gmail.com" TargetMode="External"/><Relationship Id="rId6" Type="http://schemas.openxmlformats.org/officeDocument/2006/relationships/hyperlink" Target="mailto:congnv65@gmail.com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lienket.haiduong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nguyenchuonggdtx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kngoc.ttt@bacgiang.edu.vn" TargetMode="External"/><Relationship Id="rId3" Type="http://schemas.openxmlformats.org/officeDocument/2006/relationships/hyperlink" Target="mailto:Dotruongthien@gmail.com" TargetMode="External"/><Relationship Id="rId7" Type="http://schemas.openxmlformats.org/officeDocument/2006/relationships/hyperlink" Target="mailto:gdtx-ninhgiang@haiduong.edu.vn" TargetMode="External"/><Relationship Id="rId2" Type="http://schemas.openxmlformats.org/officeDocument/2006/relationships/hyperlink" Target="mailto:phonggdtxtk@gmail.com" TargetMode="External"/><Relationship Id="rId1" Type="http://schemas.openxmlformats.org/officeDocument/2006/relationships/hyperlink" Target="mailto:Trongdv2012@gmail.com" TargetMode="External"/><Relationship Id="rId6" Type="http://schemas.openxmlformats.org/officeDocument/2006/relationships/hyperlink" Target="mailto:congnv65@gmail.com" TargetMode="External"/><Relationship Id="rId11" Type="http://schemas.openxmlformats.org/officeDocument/2006/relationships/comments" Target="../comments2.xml"/><Relationship Id="rId5" Type="http://schemas.openxmlformats.org/officeDocument/2006/relationships/hyperlink" Target="mailto:lienket.haiduong@gmail.com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mailto:nguyenchuonggdtx@gmail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kngoc.ttt@bacgiang.edu.vn" TargetMode="External"/><Relationship Id="rId3" Type="http://schemas.openxmlformats.org/officeDocument/2006/relationships/hyperlink" Target="mailto:Dotruongthien@gmail.com" TargetMode="External"/><Relationship Id="rId7" Type="http://schemas.openxmlformats.org/officeDocument/2006/relationships/hyperlink" Target="mailto:gdtx-ninhgiang@haiduong.edu.vn" TargetMode="External"/><Relationship Id="rId12" Type="http://schemas.openxmlformats.org/officeDocument/2006/relationships/comments" Target="../comments3.xml"/><Relationship Id="rId2" Type="http://schemas.openxmlformats.org/officeDocument/2006/relationships/hyperlink" Target="mailto:phonggdtxtk@gmail.com" TargetMode="External"/><Relationship Id="rId1" Type="http://schemas.openxmlformats.org/officeDocument/2006/relationships/hyperlink" Target="mailto:Trongdv2012@gmail.com" TargetMode="External"/><Relationship Id="rId6" Type="http://schemas.openxmlformats.org/officeDocument/2006/relationships/hyperlink" Target="mailto:congnv65@gmail.com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mailto:lienket.haiduong@gmail.co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mailto:nguyenchuonggdtx@gmail.com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12"/>
  <sheetViews>
    <sheetView topLeftCell="W31" zoomScale="85" zoomScaleNormal="85" workbookViewId="0">
      <selection activeCell="FG6" sqref="FG6:FH7"/>
    </sheetView>
  </sheetViews>
  <sheetFormatPr defaultColWidth="5.140625" defaultRowHeight="18.75"/>
  <cols>
    <col min="1" max="1" width="3.85546875" style="15" bestFit="1" customWidth="1"/>
    <col min="2" max="2" width="4.140625" style="15" hidden="1" customWidth="1"/>
    <col min="3" max="3" width="3.85546875" style="15" bestFit="1" customWidth="1"/>
    <col min="4" max="4" width="28.7109375" style="44" customWidth="1"/>
    <col min="5" max="5" width="20.42578125" style="138" customWidth="1"/>
    <col min="6" max="6" width="12.7109375" style="138" customWidth="1"/>
    <col min="7" max="7" width="5.140625" style="80" bestFit="1" customWidth="1"/>
    <col min="8" max="8" width="35.140625" style="106" bestFit="1" customWidth="1"/>
    <col min="9" max="9" width="14.42578125" style="107" customWidth="1"/>
    <col min="10" max="10" width="5" style="108" customWidth="1"/>
    <col min="11" max="13" width="3.7109375" style="14" customWidth="1"/>
    <col min="14" max="14" width="3.7109375" style="17" customWidth="1"/>
    <col min="15" max="48" width="3.7109375" style="14" customWidth="1"/>
    <col min="49" max="51" width="3.7109375" style="65" customWidth="1"/>
    <col min="52" max="60" width="3.7109375" style="14" customWidth="1"/>
    <col min="61" max="81" width="4.5703125" style="14" customWidth="1"/>
    <col min="82" max="111" width="4.85546875" style="14" customWidth="1"/>
    <col min="112" max="113" width="4.28515625" style="14" customWidth="1"/>
    <col min="114" max="114" width="4" style="14" customWidth="1"/>
    <col min="115" max="116" width="4.28515625" style="14" customWidth="1"/>
    <col min="117" max="117" width="3.85546875" style="14" customWidth="1"/>
    <col min="118" max="118" width="3.85546875" style="14" bestFit="1" customWidth="1"/>
    <col min="119" max="119" width="4.28515625" style="14" bestFit="1" customWidth="1"/>
    <col min="120" max="122" width="3.85546875" style="14" bestFit="1" customWidth="1"/>
    <col min="123" max="123" width="4.140625" style="14" customWidth="1"/>
    <col min="124" max="124" width="4.28515625" style="14" customWidth="1"/>
    <col min="125" max="127" width="3.85546875" style="14" bestFit="1" customWidth="1"/>
    <col min="128" max="128" width="3.85546875" style="14" customWidth="1"/>
    <col min="129" max="136" width="3.85546875" style="14" bestFit="1" customWidth="1"/>
    <col min="137" max="137" width="4" style="14" customWidth="1"/>
    <col min="138" max="140" width="3.85546875" style="14" bestFit="1" customWidth="1"/>
    <col min="141" max="141" width="3.5703125" style="14" customWidth="1"/>
    <col min="142" max="144" width="3.85546875" style="14" bestFit="1" customWidth="1"/>
    <col min="145" max="145" width="3.7109375" style="14" customWidth="1"/>
    <col min="146" max="153" width="3.85546875" style="14" bestFit="1" customWidth="1"/>
    <col min="154" max="154" width="3.5703125" style="14" bestFit="1" customWidth="1"/>
    <col min="155" max="156" width="3.85546875" style="14" bestFit="1" customWidth="1"/>
    <col min="157" max="157" width="3.5703125" style="14" customWidth="1"/>
    <col min="158" max="158" width="3.140625" style="14" customWidth="1"/>
    <col min="159" max="162" width="3.85546875" style="14" bestFit="1" customWidth="1"/>
    <col min="163" max="163" width="3.140625" style="14" customWidth="1"/>
    <col min="164" max="166" width="3.85546875" style="14" bestFit="1" customWidth="1"/>
    <col min="167" max="167" width="2.85546875" style="14" bestFit="1" customWidth="1"/>
    <col min="168" max="170" width="3.85546875" style="14" bestFit="1" customWidth="1"/>
    <col min="171" max="171" width="4.28515625" style="14" bestFit="1" customWidth="1"/>
    <col min="172" max="175" width="3.85546875" style="14" bestFit="1" customWidth="1"/>
    <col min="176" max="176" width="4.28515625" style="14" bestFit="1" customWidth="1"/>
    <col min="177" max="179" width="3.85546875" style="14" bestFit="1" customWidth="1"/>
    <col min="180" max="180" width="2.5703125" style="14" bestFit="1" customWidth="1"/>
    <col min="181" max="188" width="3.85546875" style="14" bestFit="1" customWidth="1"/>
    <col min="189" max="189" width="2.85546875" style="14" bestFit="1" customWidth="1"/>
    <col min="190" max="192" width="3.85546875" style="14" bestFit="1" customWidth="1"/>
    <col min="193" max="193" width="2.85546875" style="14" bestFit="1" customWidth="1"/>
    <col min="194" max="201" width="3.85546875" style="14" bestFit="1" customWidth="1"/>
    <col min="202" max="202" width="2.85546875" style="14" bestFit="1" customWidth="1"/>
    <col min="203" max="205" width="3.85546875" style="14" bestFit="1" customWidth="1"/>
    <col min="206" max="206" width="2.85546875" style="14" bestFit="1" customWidth="1"/>
    <col min="207" max="214" width="3.85546875" style="14" bestFit="1" customWidth="1"/>
    <col min="215" max="215" width="2.85546875" style="14" bestFit="1" customWidth="1"/>
    <col min="216" max="217" width="3.85546875" style="14" bestFit="1" customWidth="1"/>
    <col min="218" max="218" width="3.85546875" style="14" customWidth="1"/>
    <col min="219" max="219" width="3.85546875" style="14" bestFit="1" customWidth="1"/>
    <col min="220" max="16384" width="5.140625" style="14"/>
  </cols>
  <sheetData>
    <row r="1" spans="1:220" s="73" customFormat="1" ht="21.75" customHeight="1">
      <c r="A1" s="72"/>
      <c r="B1" s="72"/>
      <c r="C1" s="72"/>
      <c r="D1" s="44"/>
      <c r="E1" s="138"/>
      <c r="F1" s="138"/>
      <c r="G1" s="139"/>
      <c r="I1" s="130" t="s">
        <v>70</v>
      </c>
      <c r="J1" s="99"/>
      <c r="AQ1" s="74" t="s">
        <v>72</v>
      </c>
      <c r="AW1" s="72"/>
      <c r="AX1" s="72"/>
      <c r="AY1" s="72"/>
    </row>
    <row r="2" spans="1:220" s="73" customFormat="1" ht="21.75" customHeight="1">
      <c r="A2" s="72"/>
      <c r="B2" s="72"/>
      <c r="C2" s="72"/>
      <c r="D2" s="44"/>
      <c r="E2" s="138"/>
      <c r="F2" s="138"/>
      <c r="G2" s="139"/>
      <c r="I2" s="131" t="s">
        <v>71</v>
      </c>
      <c r="J2" s="99"/>
      <c r="AQ2" s="74" t="s">
        <v>73</v>
      </c>
      <c r="AW2" s="72"/>
      <c r="AX2" s="72"/>
      <c r="AY2" s="72"/>
    </row>
    <row r="3" spans="1:220">
      <c r="I3" s="16"/>
    </row>
    <row r="4" spans="1:220" s="20" customFormat="1" ht="55.5" customHeight="1">
      <c r="A4" s="376" t="s">
        <v>124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</row>
    <row r="5" spans="1:220" s="20" customFormat="1" ht="19.5" customHeigh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</row>
    <row r="6" spans="1:220" s="20" customFormat="1" ht="16.5" customHeight="1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5" t="s">
        <v>131</v>
      </c>
      <c r="AC6" s="355">
        <v>1</v>
      </c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5" t="s">
        <v>131</v>
      </c>
      <c r="AY6" s="355">
        <v>2</v>
      </c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CB6" s="353"/>
      <c r="CC6" s="355" t="s">
        <v>131</v>
      </c>
      <c r="CD6" s="355">
        <v>3</v>
      </c>
      <c r="DG6" s="355" t="s">
        <v>131</v>
      </c>
      <c r="DH6" s="355">
        <v>4</v>
      </c>
      <c r="EB6" s="355" t="s">
        <v>131</v>
      </c>
      <c r="EC6" s="355">
        <v>5</v>
      </c>
      <c r="FG6" s="355" t="s">
        <v>131</v>
      </c>
      <c r="FH6" s="355">
        <v>6</v>
      </c>
    </row>
    <row r="7" spans="1:220" s="20" customFormat="1" ht="16.5" customHeight="1">
      <c r="A7" s="62"/>
      <c r="B7" s="62"/>
      <c r="C7" s="62"/>
      <c r="D7" s="12"/>
      <c r="E7" s="12"/>
      <c r="F7" s="12"/>
      <c r="G7" s="12"/>
      <c r="H7" s="100"/>
      <c r="I7" s="100"/>
      <c r="J7" s="10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356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356"/>
      <c r="AZ7" s="62"/>
      <c r="BA7" s="62"/>
      <c r="BB7" s="62"/>
      <c r="BC7" s="62"/>
      <c r="BD7" s="62"/>
      <c r="BE7" s="62"/>
      <c r="BF7" s="62"/>
      <c r="BG7" s="62"/>
      <c r="BH7" s="62"/>
      <c r="BI7" s="62"/>
      <c r="CB7" s="62"/>
      <c r="CC7" s="62"/>
      <c r="CD7" s="356"/>
      <c r="DG7" s="62"/>
      <c r="DH7" s="356"/>
      <c r="EB7" s="62"/>
      <c r="EC7" s="356"/>
      <c r="FG7" s="62"/>
      <c r="FH7" s="356"/>
    </row>
    <row r="8" spans="1:220" s="299" customFormat="1" ht="25.5" customHeight="1">
      <c r="A8" s="378" t="s">
        <v>0</v>
      </c>
      <c r="B8" s="379"/>
      <c r="C8" s="380"/>
      <c r="D8" s="387" t="s">
        <v>7</v>
      </c>
      <c r="E8" s="390" t="s">
        <v>52</v>
      </c>
      <c r="F8" s="391"/>
      <c r="G8" s="396" t="s">
        <v>19</v>
      </c>
      <c r="H8" s="399" t="s">
        <v>1</v>
      </c>
      <c r="I8" s="400"/>
      <c r="J8" s="401"/>
      <c r="K8" s="402" t="s">
        <v>53</v>
      </c>
      <c r="L8" s="403"/>
      <c r="M8" s="403"/>
      <c r="N8" s="404"/>
      <c r="O8" s="399">
        <v>10</v>
      </c>
      <c r="P8" s="400"/>
      <c r="Q8" s="400"/>
      <c r="R8" s="401"/>
      <c r="S8" s="399">
        <v>11</v>
      </c>
      <c r="T8" s="400"/>
      <c r="U8" s="400"/>
      <c r="V8" s="401"/>
      <c r="W8" s="399">
        <v>12</v>
      </c>
      <c r="X8" s="400"/>
      <c r="Y8" s="400"/>
      <c r="Z8" s="400"/>
      <c r="AA8" s="401"/>
      <c r="AB8" s="402" t="s">
        <v>2</v>
      </c>
      <c r="AC8" s="403"/>
      <c r="AD8" s="403"/>
      <c r="AE8" s="404"/>
      <c r="AF8" s="399">
        <v>2</v>
      </c>
      <c r="AG8" s="400"/>
      <c r="AH8" s="400"/>
      <c r="AI8" s="400"/>
      <c r="AJ8" s="401"/>
      <c r="AK8" s="399">
        <v>3</v>
      </c>
      <c r="AL8" s="400"/>
      <c r="AM8" s="400"/>
      <c r="AN8" s="401"/>
      <c r="AO8" s="399">
        <v>4</v>
      </c>
      <c r="AP8" s="400"/>
      <c r="AQ8" s="400"/>
      <c r="AR8" s="401"/>
      <c r="AS8" s="405">
        <v>5</v>
      </c>
      <c r="AT8" s="405"/>
      <c r="AU8" s="405"/>
      <c r="AV8" s="405"/>
      <c r="AW8" s="406">
        <v>6</v>
      </c>
      <c r="AX8" s="406"/>
      <c r="AY8" s="406"/>
      <c r="AZ8" s="406"/>
      <c r="BA8" s="406"/>
      <c r="BB8" s="410">
        <v>7</v>
      </c>
      <c r="BC8" s="411"/>
      <c r="BD8" s="411"/>
      <c r="BE8" s="412"/>
      <c r="BF8" s="399">
        <v>8</v>
      </c>
      <c r="BG8" s="400"/>
      <c r="BH8" s="400"/>
      <c r="BI8" s="400"/>
      <c r="BJ8" s="401"/>
      <c r="BK8" s="399">
        <v>9</v>
      </c>
      <c r="BL8" s="400"/>
      <c r="BM8" s="400"/>
      <c r="BN8" s="401"/>
      <c r="BO8" s="399">
        <v>10</v>
      </c>
      <c r="BP8" s="400"/>
      <c r="BQ8" s="400"/>
      <c r="BR8" s="401"/>
      <c r="BS8" s="399">
        <v>11</v>
      </c>
      <c r="BT8" s="400"/>
      <c r="BU8" s="400"/>
      <c r="BV8" s="400"/>
      <c r="BW8" s="401"/>
      <c r="BX8" s="399">
        <v>12</v>
      </c>
      <c r="BY8" s="400"/>
      <c r="BZ8" s="400"/>
      <c r="CA8" s="401"/>
      <c r="CB8" s="402" t="s">
        <v>3</v>
      </c>
      <c r="CC8" s="400"/>
      <c r="CD8" s="400"/>
      <c r="CE8" s="400"/>
      <c r="CF8" s="401"/>
      <c r="CG8" s="399">
        <v>2</v>
      </c>
      <c r="CH8" s="400"/>
      <c r="CI8" s="400"/>
      <c r="CJ8" s="401"/>
      <c r="CK8" s="399">
        <v>3</v>
      </c>
      <c r="CL8" s="400"/>
      <c r="CM8" s="400"/>
      <c r="CN8" s="401"/>
      <c r="CO8" s="399">
        <v>4</v>
      </c>
      <c r="CP8" s="400"/>
      <c r="CQ8" s="400"/>
      <c r="CR8" s="401"/>
      <c r="CS8" s="399">
        <v>5</v>
      </c>
      <c r="CT8" s="400"/>
      <c r="CU8" s="400"/>
      <c r="CV8" s="401"/>
      <c r="CW8" s="407">
        <v>6</v>
      </c>
      <c r="CX8" s="408"/>
      <c r="CY8" s="408"/>
      <c r="CZ8" s="408"/>
      <c r="DA8" s="409"/>
      <c r="DB8" s="407">
        <v>7</v>
      </c>
      <c r="DC8" s="408"/>
      <c r="DD8" s="408"/>
      <c r="DE8" s="408"/>
      <c r="DF8" s="409"/>
      <c r="DG8" s="399">
        <v>8</v>
      </c>
      <c r="DH8" s="400"/>
      <c r="DI8" s="400"/>
      <c r="DJ8" s="401"/>
      <c r="DK8" s="399">
        <v>9</v>
      </c>
      <c r="DL8" s="400"/>
      <c r="DM8" s="400"/>
      <c r="DN8" s="401"/>
      <c r="DO8" s="399">
        <v>10</v>
      </c>
      <c r="DP8" s="400"/>
      <c r="DQ8" s="400"/>
      <c r="DR8" s="401"/>
      <c r="DS8" s="399">
        <v>11</v>
      </c>
      <c r="DT8" s="400"/>
      <c r="DU8" s="400"/>
      <c r="DV8" s="400"/>
      <c r="DW8" s="401"/>
      <c r="DX8" s="399">
        <v>12</v>
      </c>
      <c r="DY8" s="400"/>
      <c r="DZ8" s="400"/>
      <c r="EA8" s="401"/>
      <c r="EB8" s="402" t="s">
        <v>60</v>
      </c>
      <c r="EC8" s="403"/>
      <c r="ED8" s="403"/>
      <c r="EE8" s="404"/>
      <c r="EF8" s="402" t="s">
        <v>59</v>
      </c>
      <c r="EG8" s="403"/>
      <c r="EH8" s="403"/>
      <c r="EI8" s="403"/>
      <c r="EJ8" s="404"/>
      <c r="EK8" s="399">
        <v>3</v>
      </c>
      <c r="EL8" s="400"/>
      <c r="EM8" s="400"/>
      <c r="EN8" s="401"/>
      <c r="EO8" s="399">
        <v>4</v>
      </c>
      <c r="EP8" s="400"/>
      <c r="EQ8" s="400"/>
      <c r="ER8" s="401"/>
      <c r="ES8" s="399">
        <v>5</v>
      </c>
      <c r="ET8" s="400"/>
      <c r="EU8" s="400"/>
      <c r="EV8" s="400"/>
      <c r="EW8" s="401"/>
      <c r="EX8" s="413">
        <v>6</v>
      </c>
      <c r="EY8" s="414"/>
      <c r="EZ8" s="414"/>
      <c r="FA8" s="415"/>
      <c r="FB8" s="407">
        <v>7</v>
      </c>
      <c r="FC8" s="408"/>
      <c r="FD8" s="408"/>
      <c r="FE8" s="408"/>
      <c r="FF8" s="409"/>
      <c r="FG8" s="399">
        <v>8</v>
      </c>
      <c r="FH8" s="400"/>
      <c r="FI8" s="400"/>
      <c r="FJ8" s="401"/>
      <c r="FK8" s="287">
        <v>9</v>
      </c>
      <c r="FL8" s="287"/>
      <c r="FM8" s="287"/>
      <c r="FN8" s="287"/>
      <c r="FO8" s="287">
        <v>10</v>
      </c>
      <c r="FP8" s="287"/>
      <c r="FQ8" s="287"/>
      <c r="FR8" s="287"/>
      <c r="FS8" s="287"/>
      <c r="FT8" s="287">
        <v>11</v>
      </c>
      <c r="FU8" s="287"/>
      <c r="FV8" s="287"/>
      <c r="FW8" s="287"/>
      <c r="FX8" s="399">
        <v>12</v>
      </c>
      <c r="FY8" s="400"/>
      <c r="FZ8" s="400"/>
      <c r="GA8" s="401"/>
      <c r="GB8" s="402" t="s">
        <v>61</v>
      </c>
      <c r="GC8" s="403"/>
      <c r="GD8" s="403"/>
      <c r="GE8" s="403"/>
      <c r="GF8" s="404"/>
      <c r="GG8" s="287">
        <v>2</v>
      </c>
      <c r="GH8" s="287"/>
      <c r="GI8" s="287"/>
      <c r="GJ8" s="287"/>
      <c r="GK8" s="287">
        <v>3</v>
      </c>
      <c r="GL8" s="287"/>
      <c r="GM8" s="287"/>
      <c r="GN8" s="287"/>
      <c r="GO8" s="287">
        <v>4</v>
      </c>
      <c r="GP8" s="287"/>
      <c r="GQ8" s="287"/>
      <c r="GR8" s="287"/>
      <c r="GS8" s="287"/>
      <c r="GT8" s="287">
        <v>5</v>
      </c>
      <c r="GU8" s="287"/>
      <c r="GV8" s="287"/>
      <c r="GW8" s="287"/>
      <c r="GX8" s="287">
        <v>6</v>
      </c>
      <c r="GY8" s="287"/>
      <c r="GZ8" s="287"/>
      <c r="HA8" s="287"/>
      <c r="HB8" s="287">
        <v>7</v>
      </c>
      <c r="HC8" s="287"/>
      <c r="HD8" s="287"/>
      <c r="HE8" s="287"/>
      <c r="HF8" s="287"/>
      <c r="HG8" s="287">
        <v>8</v>
      </c>
      <c r="HH8" s="287"/>
      <c r="HI8" s="287"/>
      <c r="HJ8" s="287"/>
      <c r="HK8" s="287"/>
    </row>
    <row r="9" spans="1:220" s="300" customFormat="1" ht="21" customHeight="1">
      <c r="A9" s="381"/>
      <c r="B9" s="382"/>
      <c r="C9" s="383"/>
      <c r="D9" s="388"/>
      <c r="E9" s="392"/>
      <c r="F9" s="393"/>
      <c r="G9" s="397"/>
      <c r="H9" s="399" t="s">
        <v>4</v>
      </c>
      <c r="I9" s="400"/>
      <c r="J9" s="401"/>
      <c r="K9" s="290">
        <v>1</v>
      </c>
      <c r="L9" s="290">
        <v>2</v>
      </c>
      <c r="M9" s="290">
        <v>3</v>
      </c>
      <c r="N9" s="290">
        <v>4</v>
      </c>
      <c r="O9" s="290">
        <v>5</v>
      </c>
      <c r="P9" s="290">
        <v>6</v>
      </c>
      <c r="Q9" s="290">
        <v>7</v>
      </c>
      <c r="R9" s="290">
        <v>8</v>
      </c>
      <c r="S9" s="290">
        <v>9</v>
      </c>
      <c r="T9" s="290">
        <v>10</v>
      </c>
      <c r="U9" s="290">
        <v>11</v>
      </c>
      <c r="V9" s="290">
        <v>12</v>
      </c>
      <c r="W9" s="290">
        <v>13</v>
      </c>
      <c r="X9" s="290">
        <v>14</v>
      </c>
      <c r="Y9" s="290">
        <v>15</v>
      </c>
      <c r="Z9" s="290">
        <v>16</v>
      </c>
      <c r="AA9" s="290">
        <v>17</v>
      </c>
      <c r="AB9" s="290">
        <v>1</v>
      </c>
      <c r="AC9" s="290">
        <v>2</v>
      </c>
      <c r="AD9" s="290">
        <v>3</v>
      </c>
      <c r="AE9" s="290">
        <v>4</v>
      </c>
      <c r="AF9" s="290">
        <v>5</v>
      </c>
      <c r="AG9" s="290">
        <v>6</v>
      </c>
      <c r="AH9" s="290">
        <v>7</v>
      </c>
      <c r="AI9" s="290">
        <v>8</v>
      </c>
      <c r="AJ9" s="290">
        <v>9</v>
      </c>
      <c r="AK9" s="290">
        <v>10</v>
      </c>
      <c r="AL9" s="290">
        <v>11</v>
      </c>
      <c r="AM9" s="290">
        <v>12</v>
      </c>
      <c r="AN9" s="290">
        <v>13</v>
      </c>
      <c r="AO9" s="290">
        <v>14</v>
      </c>
      <c r="AP9" s="290">
        <v>15</v>
      </c>
      <c r="AQ9" s="290">
        <v>16</v>
      </c>
      <c r="AR9" s="290">
        <v>17</v>
      </c>
      <c r="AS9" s="290">
        <v>35</v>
      </c>
      <c r="AT9" s="290">
        <v>36</v>
      </c>
      <c r="AU9" s="290">
        <v>37</v>
      </c>
      <c r="AV9" s="290">
        <v>38</v>
      </c>
      <c r="AW9" s="290">
        <v>39</v>
      </c>
      <c r="AX9" s="290">
        <v>40</v>
      </c>
      <c r="AY9" s="290">
        <v>41</v>
      </c>
      <c r="AZ9" s="290">
        <v>42</v>
      </c>
      <c r="BA9" s="290">
        <v>43</v>
      </c>
      <c r="BB9" s="290">
        <v>44</v>
      </c>
      <c r="BC9" s="290">
        <v>45</v>
      </c>
      <c r="BD9" s="290">
        <v>46</v>
      </c>
      <c r="BE9" s="290">
        <v>47</v>
      </c>
      <c r="BF9" s="290">
        <v>48</v>
      </c>
      <c r="BG9" s="290">
        <v>49</v>
      </c>
      <c r="BH9" s="290">
        <v>50</v>
      </c>
      <c r="BI9" s="290">
        <v>1</v>
      </c>
      <c r="BJ9" s="290">
        <v>2</v>
      </c>
      <c r="BK9" s="290">
        <v>3</v>
      </c>
      <c r="BL9" s="290">
        <v>4</v>
      </c>
      <c r="BM9" s="290">
        <v>5</v>
      </c>
      <c r="BN9" s="290">
        <v>6</v>
      </c>
      <c r="BO9" s="290">
        <v>7</v>
      </c>
      <c r="BP9" s="290">
        <v>8</v>
      </c>
      <c r="BQ9" s="290">
        <v>9</v>
      </c>
      <c r="BR9" s="290">
        <v>10</v>
      </c>
      <c r="BS9" s="290">
        <v>11</v>
      </c>
      <c r="BT9" s="290">
        <v>12</v>
      </c>
      <c r="BU9" s="290">
        <v>13</v>
      </c>
      <c r="BV9" s="290">
        <v>14</v>
      </c>
      <c r="BW9" s="290">
        <v>15</v>
      </c>
      <c r="BX9" s="290">
        <v>16</v>
      </c>
      <c r="BY9" s="290">
        <v>17</v>
      </c>
      <c r="BZ9" s="290">
        <v>18</v>
      </c>
      <c r="CA9" s="290">
        <v>19</v>
      </c>
      <c r="CB9" s="290">
        <v>20</v>
      </c>
      <c r="CC9" s="290">
        <v>21</v>
      </c>
      <c r="CD9" s="290">
        <v>22</v>
      </c>
      <c r="CE9" s="290">
        <v>23</v>
      </c>
      <c r="CF9" s="290">
        <v>24</v>
      </c>
      <c r="CG9" s="290">
        <v>25</v>
      </c>
      <c r="CH9" s="291">
        <v>26</v>
      </c>
      <c r="CI9" s="291">
        <v>27</v>
      </c>
      <c r="CJ9" s="290">
        <v>28</v>
      </c>
      <c r="CK9" s="290">
        <v>29</v>
      </c>
      <c r="CL9" s="290">
        <v>30</v>
      </c>
      <c r="CM9" s="290">
        <v>31</v>
      </c>
      <c r="CN9" s="290">
        <v>32</v>
      </c>
      <c r="CO9" s="290">
        <v>33</v>
      </c>
      <c r="CP9" s="290">
        <v>34</v>
      </c>
      <c r="CQ9" s="290">
        <v>35</v>
      </c>
      <c r="CR9" s="290">
        <v>36</v>
      </c>
      <c r="CS9" s="290">
        <v>37</v>
      </c>
      <c r="CT9" s="290">
        <v>38</v>
      </c>
      <c r="CU9" s="290">
        <v>39</v>
      </c>
      <c r="CV9" s="291">
        <v>40</v>
      </c>
      <c r="CW9" s="291">
        <v>41</v>
      </c>
      <c r="CX9" s="291">
        <v>42</v>
      </c>
      <c r="CY9" s="291">
        <v>43</v>
      </c>
      <c r="CZ9" s="291">
        <v>44</v>
      </c>
      <c r="DA9" s="291">
        <v>45</v>
      </c>
      <c r="DB9" s="291">
        <v>46</v>
      </c>
      <c r="DC9" s="291">
        <v>47</v>
      </c>
      <c r="DD9" s="291">
        <v>48</v>
      </c>
      <c r="DE9" s="291">
        <v>49</v>
      </c>
      <c r="DF9" s="291">
        <v>50</v>
      </c>
      <c r="DG9" s="291">
        <v>51</v>
      </c>
      <c r="DH9" s="291">
        <v>52</v>
      </c>
      <c r="DI9" s="290">
        <v>1</v>
      </c>
      <c r="DJ9" s="290">
        <v>2</v>
      </c>
      <c r="DK9" s="290">
        <v>3</v>
      </c>
      <c r="DL9" s="290">
        <v>4</v>
      </c>
      <c r="DM9" s="290">
        <v>5</v>
      </c>
      <c r="DN9" s="290">
        <v>6</v>
      </c>
      <c r="DO9" s="290">
        <v>7</v>
      </c>
      <c r="DP9" s="290">
        <v>8</v>
      </c>
      <c r="DQ9" s="290">
        <v>9</v>
      </c>
      <c r="DR9" s="290">
        <v>10</v>
      </c>
      <c r="DS9" s="290">
        <v>11</v>
      </c>
      <c r="DT9" s="290">
        <v>12</v>
      </c>
      <c r="DU9" s="290">
        <v>13</v>
      </c>
      <c r="DV9" s="290">
        <v>14</v>
      </c>
      <c r="DW9" s="290">
        <v>15</v>
      </c>
      <c r="DX9" s="290">
        <v>16</v>
      </c>
      <c r="DY9" s="290">
        <v>17</v>
      </c>
      <c r="DZ9" s="290">
        <v>18</v>
      </c>
      <c r="EA9" s="290">
        <v>19</v>
      </c>
      <c r="EB9" s="290">
        <v>20</v>
      </c>
      <c r="EC9" s="290">
        <v>21</v>
      </c>
      <c r="ED9" s="290">
        <v>22</v>
      </c>
      <c r="EE9" s="290">
        <v>23</v>
      </c>
      <c r="EF9" s="292">
        <v>24</v>
      </c>
      <c r="EG9" s="292">
        <v>25</v>
      </c>
      <c r="EH9" s="290">
        <v>26</v>
      </c>
      <c r="EI9" s="290">
        <v>27</v>
      </c>
      <c r="EJ9" s="290">
        <v>28</v>
      </c>
      <c r="EK9" s="290">
        <v>29</v>
      </c>
      <c r="EL9" s="290">
        <v>30</v>
      </c>
      <c r="EM9" s="290">
        <v>31</v>
      </c>
      <c r="EN9" s="290">
        <v>32</v>
      </c>
      <c r="EO9" s="290">
        <v>33</v>
      </c>
      <c r="EP9" s="290">
        <v>34</v>
      </c>
      <c r="EQ9" s="290">
        <v>35</v>
      </c>
      <c r="ER9" s="290">
        <v>36</v>
      </c>
      <c r="ES9" s="290">
        <v>37</v>
      </c>
      <c r="ET9" s="290">
        <v>38</v>
      </c>
      <c r="EU9" s="290">
        <v>39</v>
      </c>
      <c r="EV9" s="290">
        <v>40</v>
      </c>
      <c r="EW9" s="291">
        <v>41</v>
      </c>
      <c r="EX9" s="291">
        <v>42</v>
      </c>
      <c r="EY9" s="291">
        <v>43</v>
      </c>
      <c r="EZ9" s="291">
        <v>44</v>
      </c>
      <c r="FA9" s="291">
        <v>45</v>
      </c>
      <c r="FB9" s="291">
        <v>46</v>
      </c>
      <c r="FC9" s="291">
        <v>47</v>
      </c>
      <c r="FD9" s="291">
        <v>48</v>
      </c>
      <c r="FE9" s="291">
        <v>49</v>
      </c>
      <c r="FF9" s="291">
        <v>50</v>
      </c>
      <c r="FG9" s="291">
        <v>51</v>
      </c>
      <c r="FH9" s="291">
        <v>52</v>
      </c>
      <c r="FI9" s="291">
        <v>53</v>
      </c>
      <c r="FJ9" s="290">
        <v>1</v>
      </c>
      <c r="FK9" s="290"/>
      <c r="FL9" s="290"/>
      <c r="FM9" s="290"/>
      <c r="FN9" s="290"/>
      <c r="FO9" s="290"/>
      <c r="FP9" s="290"/>
      <c r="FQ9" s="290"/>
      <c r="FR9" s="290"/>
      <c r="FS9" s="290"/>
      <c r="FT9" s="290"/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</row>
    <row r="10" spans="1:220" s="300" customFormat="1" ht="21" customHeight="1">
      <c r="A10" s="381"/>
      <c r="B10" s="382"/>
      <c r="C10" s="383"/>
      <c r="D10" s="388"/>
      <c r="E10" s="392"/>
      <c r="F10" s="393"/>
      <c r="G10" s="397"/>
      <c r="H10" s="405" t="s">
        <v>123</v>
      </c>
      <c r="I10" s="418"/>
      <c r="J10" s="419" t="s">
        <v>6</v>
      </c>
      <c r="K10" s="290">
        <v>5</v>
      </c>
      <c r="L10" s="290">
        <v>12</v>
      </c>
      <c r="M10" s="290">
        <v>19</v>
      </c>
      <c r="N10" s="290">
        <v>26</v>
      </c>
      <c r="O10" s="290">
        <v>3</v>
      </c>
      <c r="P10" s="290">
        <v>10</v>
      </c>
      <c r="Q10" s="290">
        <v>17</v>
      </c>
      <c r="R10" s="290">
        <v>24</v>
      </c>
      <c r="S10" s="290">
        <v>31</v>
      </c>
      <c r="T10" s="290">
        <v>7</v>
      </c>
      <c r="U10" s="290">
        <v>14</v>
      </c>
      <c r="V10" s="290">
        <v>21</v>
      </c>
      <c r="W10" s="290">
        <v>28</v>
      </c>
      <c r="X10" s="290">
        <v>5</v>
      </c>
      <c r="Y10" s="290">
        <v>12</v>
      </c>
      <c r="Z10" s="290">
        <v>19</v>
      </c>
      <c r="AA10" s="290">
        <v>26</v>
      </c>
      <c r="AB10" s="290">
        <v>2</v>
      </c>
      <c r="AC10" s="290">
        <v>9</v>
      </c>
      <c r="AD10" s="290">
        <v>16</v>
      </c>
      <c r="AE10" s="300">
        <v>23</v>
      </c>
      <c r="AF10" s="300">
        <v>30</v>
      </c>
      <c r="AG10" s="290">
        <v>6</v>
      </c>
      <c r="AH10" s="290">
        <v>13</v>
      </c>
      <c r="AI10" s="290">
        <v>20</v>
      </c>
      <c r="AJ10" s="290">
        <v>27</v>
      </c>
      <c r="AK10" s="290">
        <v>6</v>
      </c>
      <c r="AL10" s="290">
        <v>13</v>
      </c>
      <c r="AM10" s="290">
        <v>20</v>
      </c>
      <c r="AN10" s="290">
        <v>27</v>
      </c>
      <c r="AO10" s="290">
        <v>3</v>
      </c>
      <c r="AP10" s="290">
        <v>10</v>
      </c>
      <c r="AQ10" s="290">
        <v>17</v>
      </c>
      <c r="AR10" s="290">
        <v>24</v>
      </c>
      <c r="AS10" s="290">
        <v>1</v>
      </c>
      <c r="AT10" s="290">
        <v>8</v>
      </c>
      <c r="AU10" s="290">
        <v>15</v>
      </c>
      <c r="AV10" s="290">
        <v>22</v>
      </c>
      <c r="AW10" s="301">
        <v>29</v>
      </c>
      <c r="AX10" s="301">
        <v>5</v>
      </c>
      <c r="AY10" s="301">
        <v>12</v>
      </c>
      <c r="AZ10" s="301">
        <v>19</v>
      </c>
      <c r="BA10" s="301">
        <v>26</v>
      </c>
      <c r="BB10" s="301">
        <v>3</v>
      </c>
      <c r="BC10" s="301">
        <v>10</v>
      </c>
      <c r="BD10" s="301">
        <v>17</v>
      </c>
      <c r="BE10" s="301">
        <v>24</v>
      </c>
      <c r="BF10" s="301">
        <v>31</v>
      </c>
      <c r="BG10" s="301">
        <v>7</v>
      </c>
      <c r="BH10" s="301">
        <v>14</v>
      </c>
      <c r="BI10" s="290">
        <v>21</v>
      </c>
      <c r="BJ10" s="290">
        <v>28</v>
      </c>
      <c r="BK10" s="290">
        <v>4</v>
      </c>
      <c r="BL10" s="290">
        <v>11</v>
      </c>
      <c r="BM10" s="290">
        <v>18</v>
      </c>
      <c r="BN10" s="290">
        <v>25</v>
      </c>
      <c r="BO10" s="290">
        <v>2</v>
      </c>
      <c r="BP10" s="290">
        <v>9</v>
      </c>
      <c r="BQ10" s="290">
        <v>16</v>
      </c>
      <c r="BR10" s="290">
        <v>23</v>
      </c>
      <c r="BS10" s="290">
        <v>30</v>
      </c>
      <c r="BT10" s="290">
        <v>6</v>
      </c>
      <c r="BU10" s="290">
        <v>13</v>
      </c>
      <c r="BV10" s="290">
        <v>20</v>
      </c>
      <c r="BW10" s="290">
        <v>27</v>
      </c>
      <c r="BX10" s="290">
        <v>4</v>
      </c>
      <c r="BY10" s="290">
        <v>11</v>
      </c>
      <c r="BZ10" s="290">
        <v>18</v>
      </c>
      <c r="CA10" s="290">
        <v>25</v>
      </c>
      <c r="CB10" s="290">
        <v>1</v>
      </c>
      <c r="CC10" s="290">
        <v>8</v>
      </c>
      <c r="CD10" s="290">
        <v>15</v>
      </c>
      <c r="CE10" s="290">
        <v>22</v>
      </c>
      <c r="CF10" s="290">
        <v>29</v>
      </c>
      <c r="CG10" s="290">
        <v>5</v>
      </c>
      <c r="CH10" s="292">
        <v>12</v>
      </c>
      <c r="CI10" s="292">
        <v>19</v>
      </c>
      <c r="CJ10" s="290">
        <v>26</v>
      </c>
      <c r="CK10" s="290">
        <v>5</v>
      </c>
      <c r="CL10" s="290">
        <v>12</v>
      </c>
      <c r="CM10" s="290">
        <v>19</v>
      </c>
      <c r="CN10" s="290">
        <v>26</v>
      </c>
      <c r="CO10" s="290">
        <v>2</v>
      </c>
      <c r="CP10" s="290">
        <v>9</v>
      </c>
      <c r="CQ10" s="290">
        <v>16</v>
      </c>
      <c r="CR10" s="290">
        <v>23</v>
      </c>
      <c r="CS10" s="290">
        <v>30</v>
      </c>
      <c r="CT10" s="290">
        <v>7</v>
      </c>
      <c r="CU10" s="290">
        <v>14</v>
      </c>
      <c r="CV10" s="291">
        <v>21</v>
      </c>
      <c r="CW10" s="291">
        <v>28</v>
      </c>
      <c r="CX10" s="291">
        <v>4</v>
      </c>
      <c r="CY10" s="291">
        <v>11</v>
      </c>
      <c r="CZ10" s="291">
        <v>18</v>
      </c>
      <c r="DA10" s="291">
        <v>25</v>
      </c>
      <c r="DB10" s="291">
        <v>2</v>
      </c>
      <c r="DC10" s="291">
        <v>9</v>
      </c>
      <c r="DD10" s="291">
        <v>16</v>
      </c>
      <c r="DE10" s="291">
        <v>23</v>
      </c>
      <c r="DF10" s="291">
        <v>30</v>
      </c>
      <c r="DG10" s="291">
        <v>6</v>
      </c>
      <c r="DH10" s="291">
        <v>13</v>
      </c>
      <c r="DI10" s="290">
        <v>20</v>
      </c>
      <c r="DJ10" s="290">
        <v>27</v>
      </c>
      <c r="DK10" s="290">
        <v>3</v>
      </c>
      <c r="DL10" s="290">
        <v>10</v>
      </c>
      <c r="DM10" s="290">
        <v>17</v>
      </c>
      <c r="DN10" s="290">
        <v>24</v>
      </c>
      <c r="DO10" s="290">
        <v>1</v>
      </c>
      <c r="DP10" s="290">
        <v>8</v>
      </c>
      <c r="DQ10" s="290">
        <v>15</v>
      </c>
      <c r="DR10" s="290">
        <v>22</v>
      </c>
      <c r="DS10" s="290">
        <v>29</v>
      </c>
      <c r="DT10" s="290">
        <v>5</v>
      </c>
      <c r="DU10" s="290">
        <v>12</v>
      </c>
      <c r="DV10" s="290">
        <v>19</v>
      </c>
      <c r="DW10" s="290">
        <v>26</v>
      </c>
      <c r="DX10" s="290">
        <v>3</v>
      </c>
      <c r="DY10" s="290">
        <v>10</v>
      </c>
      <c r="DZ10" s="290">
        <v>17</v>
      </c>
      <c r="EA10" s="290">
        <v>24</v>
      </c>
      <c r="EB10" s="290">
        <v>31</v>
      </c>
      <c r="EC10" s="290">
        <v>7</v>
      </c>
      <c r="ED10" s="290">
        <v>14</v>
      </c>
      <c r="EE10" s="290">
        <v>21</v>
      </c>
      <c r="EF10" s="292">
        <v>28</v>
      </c>
      <c r="EG10" s="292">
        <v>4</v>
      </c>
      <c r="EH10" s="290">
        <v>11</v>
      </c>
      <c r="EI10" s="290">
        <v>18</v>
      </c>
      <c r="EJ10" s="290">
        <v>25</v>
      </c>
      <c r="EK10" s="290">
        <v>4</v>
      </c>
      <c r="EL10" s="290">
        <v>11</v>
      </c>
      <c r="EM10" s="290">
        <v>18</v>
      </c>
      <c r="EN10" s="290">
        <v>25</v>
      </c>
      <c r="EO10" s="290">
        <v>1</v>
      </c>
      <c r="EP10" s="290">
        <v>8</v>
      </c>
      <c r="EQ10" s="290">
        <v>15</v>
      </c>
      <c r="ER10" s="290">
        <v>22</v>
      </c>
      <c r="ES10" s="290">
        <v>29</v>
      </c>
      <c r="ET10" s="290">
        <v>6</v>
      </c>
      <c r="EU10" s="290">
        <v>13</v>
      </c>
      <c r="EV10" s="290">
        <v>20</v>
      </c>
      <c r="EW10" s="291">
        <v>27</v>
      </c>
      <c r="EX10" s="291">
        <v>3</v>
      </c>
      <c r="EY10" s="291">
        <v>10</v>
      </c>
      <c r="EZ10" s="291">
        <v>17</v>
      </c>
      <c r="FA10" s="291">
        <v>24</v>
      </c>
      <c r="FB10" s="291">
        <v>1</v>
      </c>
      <c r="FC10" s="291">
        <v>8</v>
      </c>
      <c r="FD10" s="291">
        <v>15</v>
      </c>
      <c r="FE10" s="291">
        <v>22</v>
      </c>
      <c r="FF10" s="291">
        <v>29</v>
      </c>
      <c r="FG10" s="291">
        <v>5</v>
      </c>
      <c r="FH10" s="291">
        <v>12</v>
      </c>
      <c r="FI10" s="291">
        <v>19</v>
      </c>
      <c r="FJ10" s="290">
        <v>26</v>
      </c>
      <c r="FK10" s="290">
        <v>2</v>
      </c>
      <c r="FL10" s="290">
        <v>9</v>
      </c>
      <c r="FM10" s="290">
        <v>16</v>
      </c>
      <c r="FN10" s="290">
        <v>23</v>
      </c>
      <c r="FO10" s="290">
        <v>30</v>
      </c>
      <c r="FP10" s="290">
        <v>7</v>
      </c>
      <c r="FQ10" s="290">
        <v>14</v>
      </c>
      <c r="FR10" s="290">
        <v>21</v>
      </c>
      <c r="FS10" s="290">
        <v>28</v>
      </c>
      <c r="FT10" s="290">
        <v>4</v>
      </c>
      <c r="FU10" s="290">
        <v>11</v>
      </c>
      <c r="FV10" s="290">
        <v>18</v>
      </c>
      <c r="FW10" s="290">
        <v>25</v>
      </c>
      <c r="FX10" s="290">
        <v>2</v>
      </c>
      <c r="FY10" s="290">
        <v>9</v>
      </c>
      <c r="FZ10" s="290">
        <v>16</v>
      </c>
      <c r="GA10" s="290">
        <v>23</v>
      </c>
      <c r="GB10" s="290">
        <v>30</v>
      </c>
      <c r="GC10" s="290">
        <v>6</v>
      </c>
      <c r="GD10" s="290">
        <v>13</v>
      </c>
      <c r="GE10" s="290">
        <v>20</v>
      </c>
      <c r="GF10" s="290">
        <v>27</v>
      </c>
      <c r="GG10" s="290">
        <v>3</v>
      </c>
      <c r="GH10" s="290">
        <v>10</v>
      </c>
      <c r="GI10" s="290">
        <v>17</v>
      </c>
      <c r="GJ10" s="290">
        <v>24</v>
      </c>
      <c r="GK10" s="290">
        <v>2</v>
      </c>
      <c r="GL10" s="290">
        <v>9</v>
      </c>
      <c r="GM10" s="290">
        <v>16</v>
      </c>
      <c r="GN10" s="290">
        <v>23</v>
      </c>
      <c r="GO10" s="290">
        <v>30</v>
      </c>
      <c r="GP10" s="290">
        <v>6</v>
      </c>
      <c r="GQ10" s="290">
        <v>13</v>
      </c>
      <c r="GR10" s="290">
        <v>20</v>
      </c>
      <c r="GS10" s="290">
        <v>27</v>
      </c>
      <c r="GT10" s="290">
        <v>4</v>
      </c>
      <c r="GU10" s="290">
        <v>11</v>
      </c>
      <c r="GV10" s="290">
        <v>18</v>
      </c>
      <c r="GW10" s="290">
        <v>25</v>
      </c>
      <c r="GX10" s="290">
        <v>1</v>
      </c>
      <c r="GY10" s="290">
        <v>8</v>
      </c>
      <c r="GZ10" s="290">
        <v>15</v>
      </c>
      <c r="HA10" s="290">
        <v>22</v>
      </c>
      <c r="HB10" s="290">
        <v>29</v>
      </c>
      <c r="HC10" s="290">
        <v>6</v>
      </c>
      <c r="HD10" s="290">
        <v>13</v>
      </c>
      <c r="HE10" s="290">
        <v>20</v>
      </c>
      <c r="HF10" s="290">
        <v>27</v>
      </c>
      <c r="HG10" s="290">
        <v>3</v>
      </c>
      <c r="HH10" s="290">
        <v>10</v>
      </c>
      <c r="HI10" s="290">
        <v>17</v>
      </c>
      <c r="HJ10" s="290">
        <v>24</v>
      </c>
      <c r="HK10" s="290">
        <v>31</v>
      </c>
    </row>
    <row r="11" spans="1:220" s="304" customFormat="1" ht="21" customHeight="1">
      <c r="A11" s="384"/>
      <c r="B11" s="385"/>
      <c r="C11" s="386"/>
      <c r="D11" s="389"/>
      <c r="E11" s="394"/>
      <c r="F11" s="395"/>
      <c r="G11" s="398"/>
      <c r="H11" s="405"/>
      <c r="I11" s="418"/>
      <c r="J11" s="420"/>
      <c r="K11" s="293">
        <v>11</v>
      </c>
      <c r="L11" s="297">
        <v>18</v>
      </c>
      <c r="M11" s="297">
        <v>25</v>
      </c>
      <c r="N11" s="297">
        <v>2</v>
      </c>
      <c r="O11" s="297">
        <v>9</v>
      </c>
      <c r="P11" s="297">
        <v>16</v>
      </c>
      <c r="Q11" s="297">
        <v>23</v>
      </c>
      <c r="R11" s="297">
        <v>30</v>
      </c>
      <c r="S11" s="297">
        <v>6</v>
      </c>
      <c r="T11" s="297">
        <v>13</v>
      </c>
      <c r="U11" s="297">
        <v>20</v>
      </c>
      <c r="V11" s="297">
        <v>27</v>
      </c>
      <c r="W11" s="297">
        <v>4</v>
      </c>
      <c r="X11" s="297">
        <v>11</v>
      </c>
      <c r="Y11" s="297">
        <v>18</v>
      </c>
      <c r="Z11" s="297">
        <v>25</v>
      </c>
      <c r="AA11" s="297">
        <v>1</v>
      </c>
      <c r="AB11" s="297">
        <v>8</v>
      </c>
      <c r="AC11" s="297">
        <v>15</v>
      </c>
      <c r="AD11" s="297">
        <v>22</v>
      </c>
      <c r="AE11" s="302">
        <v>29</v>
      </c>
      <c r="AF11" s="302">
        <v>5</v>
      </c>
      <c r="AG11" s="297">
        <v>12</v>
      </c>
      <c r="AH11" s="297">
        <v>19</v>
      </c>
      <c r="AI11" s="297">
        <v>26</v>
      </c>
      <c r="AJ11" s="297">
        <v>5</v>
      </c>
      <c r="AK11" s="297">
        <v>12</v>
      </c>
      <c r="AL11" s="297">
        <v>19</v>
      </c>
      <c r="AM11" s="297">
        <v>26</v>
      </c>
      <c r="AN11" s="297">
        <v>2</v>
      </c>
      <c r="AO11" s="297">
        <v>9</v>
      </c>
      <c r="AP11" s="297">
        <v>16</v>
      </c>
      <c r="AQ11" s="297">
        <v>23</v>
      </c>
      <c r="AR11" s="297">
        <v>30</v>
      </c>
      <c r="AS11" s="297">
        <v>7</v>
      </c>
      <c r="AT11" s="297">
        <v>13</v>
      </c>
      <c r="AU11" s="297">
        <v>21</v>
      </c>
      <c r="AV11" s="297">
        <v>28</v>
      </c>
      <c r="AW11" s="303">
        <v>4</v>
      </c>
      <c r="AX11" s="303">
        <v>11</v>
      </c>
      <c r="AY11" s="303">
        <v>18</v>
      </c>
      <c r="AZ11" s="303">
        <v>25</v>
      </c>
      <c r="BA11" s="303">
        <v>2</v>
      </c>
      <c r="BB11" s="303">
        <v>9</v>
      </c>
      <c r="BC11" s="303">
        <v>16</v>
      </c>
      <c r="BD11" s="303">
        <v>23</v>
      </c>
      <c r="BE11" s="303">
        <v>30</v>
      </c>
      <c r="BF11" s="303">
        <v>6</v>
      </c>
      <c r="BG11" s="303">
        <v>13</v>
      </c>
      <c r="BH11" s="303">
        <v>20</v>
      </c>
      <c r="BI11" s="297">
        <v>27</v>
      </c>
      <c r="BJ11" s="297">
        <v>3</v>
      </c>
      <c r="BK11" s="297">
        <v>10</v>
      </c>
      <c r="BL11" s="297">
        <v>17</v>
      </c>
      <c r="BM11" s="297">
        <v>24</v>
      </c>
      <c r="BN11" s="297">
        <v>1</v>
      </c>
      <c r="BO11" s="297">
        <v>8</v>
      </c>
      <c r="BP11" s="297">
        <v>15</v>
      </c>
      <c r="BQ11" s="297">
        <v>22</v>
      </c>
      <c r="BR11" s="297">
        <v>29</v>
      </c>
      <c r="BS11" s="297">
        <v>5</v>
      </c>
      <c r="BT11" s="297">
        <v>12</v>
      </c>
      <c r="BU11" s="297">
        <v>19</v>
      </c>
      <c r="BV11" s="297">
        <v>26</v>
      </c>
      <c r="BW11" s="297">
        <v>3</v>
      </c>
      <c r="BX11" s="297">
        <v>10</v>
      </c>
      <c r="BY11" s="297">
        <v>17</v>
      </c>
      <c r="BZ11" s="297">
        <v>24</v>
      </c>
      <c r="CA11" s="297">
        <v>31</v>
      </c>
      <c r="CB11" s="297">
        <v>7</v>
      </c>
      <c r="CC11" s="297">
        <v>14</v>
      </c>
      <c r="CD11" s="297">
        <v>21</v>
      </c>
      <c r="CE11" s="297">
        <v>28</v>
      </c>
      <c r="CF11" s="297">
        <v>4</v>
      </c>
      <c r="CG11" s="293">
        <v>11</v>
      </c>
      <c r="CH11" s="294">
        <v>18</v>
      </c>
      <c r="CI11" s="294">
        <v>25</v>
      </c>
      <c r="CJ11" s="293">
        <v>4</v>
      </c>
      <c r="CK11" s="293">
        <v>11</v>
      </c>
      <c r="CL11" s="293">
        <v>18</v>
      </c>
      <c r="CM11" s="293">
        <v>25</v>
      </c>
      <c r="CN11" s="293">
        <v>1</v>
      </c>
      <c r="CO11" s="293">
        <v>8</v>
      </c>
      <c r="CP11" s="293">
        <v>15</v>
      </c>
      <c r="CQ11" s="293">
        <v>22</v>
      </c>
      <c r="CR11" s="293">
        <v>29</v>
      </c>
      <c r="CS11" s="293">
        <v>6</v>
      </c>
      <c r="CT11" s="293">
        <v>13</v>
      </c>
      <c r="CU11" s="293">
        <v>20</v>
      </c>
      <c r="CV11" s="295">
        <v>27</v>
      </c>
      <c r="CW11" s="295">
        <v>3</v>
      </c>
      <c r="CX11" s="295">
        <v>10</v>
      </c>
      <c r="CY11" s="295">
        <v>17</v>
      </c>
      <c r="CZ11" s="295">
        <v>24</v>
      </c>
      <c r="DA11" s="295">
        <v>1</v>
      </c>
      <c r="DB11" s="295">
        <v>8</v>
      </c>
      <c r="DC11" s="295">
        <v>15</v>
      </c>
      <c r="DD11" s="295">
        <v>22</v>
      </c>
      <c r="DE11" s="295">
        <v>29</v>
      </c>
      <c r="DF11" s="295">
        <v>5</v>
      </c>
      <c r="DG11" s="295">
        <v>12</v>
      </c>
      <c r="DH11" s="295">
        <v>19</v>
      </c>
      <c r="DI11" s="293">
        <v>26</v>
      </c>
      <c r="DJ11" s="293">
        <v>2</v>
      </c>
      <c r="DK11" s="293">
        <v>9</v>
      </c>
      <c r="DL11" s="293">
        <v>16</v>
      </c>
      <c r="DM11" s="293">
        <v>23</v>
      </c>
      <c r="DN11" s="293">
        <v>30</v>
      </c>
      <c r="DO11" s="293">
        <v>7</v>
      </c>
      <c r="DP11" s="293">
        <v>14</v>
      </c>
      <c r="DQ11" s="293">
        <v>21</v>
      </c>
      <c r="DR11" s="293">
        <v>28</v>
      </c>
      <c r="DS11" s="293">
        <v>4</v>
      </c>
      <c r="DT11" s="293">
        <v>11</v>
      </c>
      <c r="DU11" s="293">
        <v>18</v>
      </c>
      <c r="DV11" s="293">
        <v>25</v>
      </c>
      <c r="DW11" s="293">
        <v>2</v>
      </c>
      <c r="DX11" s="293">
        <v>9</v>
      </c>
      <c r="DY11" s="293">
        <v>16</v>
      </c>
      <c r="DZ11" s="293">
        <v>23</v>
      </c>
      <c r="EA11" s="293">
        <v>30</v>
      </c>
      <c r="EB11" s="293">
        <v>6</v>
      </c>
      <c r="EC11" s="293">
        <v>13</v>
      </c>
      <c r="ED11" s="293">
        <v>20</v>
      </c>
      <c r="EE11" s="293">
        <v>27</v>
      </c>
      <c r="EF11" s="296">
        <v>3</v>
      </c>
      <c r="EG11" s="296">
        <v>10</v>
      </c>
      <c r="EH11" s="297">
        <v>17</v>
      </c>
      <c r="EI11" s="297">
        <v>24</v>
      </c>
      <c r="EJ11" s="297">
        <v>3</v>
      </c>
      <c r="EK11" s="297">
        <v>10</v>
      </c>
      <c r="EL11" s="297">
        <v>17</v>
      </c>
      <c r="EM11" s="297">
        <v>24</v>
      </c>
      <c r="EN11" s="297">
        <v>30</v>
      </c>
      <c r="EO11" s="297">
        <v>7</v>
      </c>
      <c r="EP11" s="297">
        <v>14</v>
      </c>
      <c r="EQ11" s="297">
        <v>21</v>
      </c>
      <c r="ER11" s="297">
        <v>28</v>
      </c>
      <c r="ES11" s="297">
        <v>5</v>
      </c>
      <c r="ET11" s="297">
        <v>12</v>
      </c>
      <c r="EU11" s="297">
        <v>19</v>
      </c>
      <c r="EV11" s="297">
        <v>26</v>
      </c>
      <c r="EW11" s="298">
        <v>2</v>
      </c>
      <c r="EX11" s="298">
        <v>9</v>
      </c>
      <c r="EY11" s="298">
        <v>16</v>
      </c>
      <c r="EZ11" s="298">
        <v>23</v>
      </c>
      <c r="FA11" s="298">
        <v>30</v>
      </c>
      <c r="FB11" s="298">
        <v>7</v>
      </c>
      <c r="FC11" s="298">
        <v>14</v>
      </c>
      <c r="FD11" s="298">
        <v>21</v>
      </c>
      <c r="FE11" s="298">
        <v>28</v>
      </c>
      <c r="FF11" s="298">
        <v>4</v>
      </c>
      <c r="FG11" s="298">
        <v>11</v>
      </c>
      <c r="FH11" s="298">
        <v>18</v>
      </c>
      <c r="FI11" s="298">
        <v>25</v>
      </c>
      <c r="FJ11" s="297">
        <v>1</v>
      </c>
      <c r="FK11" s="297">
        <v>8</v>
      </c>
      <c r="FL11" s="297">
        <v>15</v>
      </c>
      <c r="FM11" s="297">
        <v>22</v>
      </c>
      <c r="FN11" s="297">
        <v>29</v>
      </c>
      <c r="FO11" s="297">
        <v>6</v>
      </c>
      <c r="FP11" s="297">
        <v>13</v>
      </c>
      <c r="FQ11" s="297">
        <v>20</v>
      </c>
      <c r="FR11" s="297">
        <v>27</v>
      </c>
      <c r="FS11" s="297">
        <v>3</v>
      </c>
      <c r="FT11" s="297">
        <v>10</v>
      </c>
      <c r="FU11" s="297">
        <v>17</v>
      </c>
      <c r="FV11" s="297">
        <v>24</v>
      </c>
      <c r="FW11" s="297">
        <v>1</v>
      </c>
      <c r="FX11" s="297">
        <v>8</v>
      </c>
      <c r="FY11" s="297">
        <v>15</v>
      </c>
      <c r="FZ11" s="297">
        <v>22</v>
      </c>
      <c r="GA11" s="297">
        <v>29</v>
      </c>
      <c r="GB11" s="297">
        <v>5</v>
      </c>
      <c r="GC11" s="297">
        <v>12</v>
      </c>
      <c r="GD11" s="297">
        <v>19</v>
      </c>
      <c r="GE11" s="297">
        <v>26</v>
      </c>
      <c r="GF11" s="297">
        <v>2</v>
      </c>
      <c r="GG11" s="297">
        <v>9</v>
      </c>
      <c r="GH11" s="297">
        <v>16</v>
      </c>
      <c r="GI11" s="297">
        <v>23</v>
      </c>
      <c r="GJ11" s="297">
        <v>1</v>
      </c>
      <c r="GK11" s="297">
        <v>8</v>
      </c>
      <c r="GL11" s="297">
        <v>15</v>
      </c>
      <c r="GM11" s="297">
        <v>22</v>
      </c>
      <c r="GN11" s="297">
        <v>29</v>
      </c>
      <c r="GO11" s="297">
        <v>5</v>
      </c>
      <c r="GP11" s="297">
        <v>12</v>
      </c>
      <c r="GQ11" s="297">
        <v>19</v>
      </c>
      <c r="GR11" s="297">
        <v>26</v>
      </c>
      <c r="GS11" s="297">
        <v>3</v>
      </c>
      <c r="GT11" s="297">
        <v>10</v>
      </c>
      <c r="GU11" s="297">
        <v>17</v>
      </c>
      <c r="GV11" s="297">
        <v>24</v>
      </c>
      <c r="GW11" s="297">
        <v>31</v>
      </c>
      <c r="GX11" s="297">
        <v>7</v>
      </c>
      <c r="GY11" s="297">
        <v>14</v>
      </c>
      <c r="GZ11" s="297">
        <v>21</v>
      </c>
      <c r="HA11" s="297">
        <v>28</v>
      </c>
      <c r="HB11" s="297">
        <v>5</v>
      </c>
      <c r="HC11" s="297">
        <v>12</v>
      </c>
      <c r="HD11" s="297">
        <v>19</v>
      </c>
      <c r="HE11" s="297">
        <v>26</v>
      </c>
      <c r="HF11" s="297">
        <v>2</v>
      </c>
      <c r="HG11" s="297">
        <v>9</v>
      </c>
      <c r="HH11" s="297">
        <v>16</v>
      </c>
      <c r="HI11" s="297">
        <v>23</v>
      </c>
      <c r="HJ11" s="297">
        <v>30</v>
      </c>
      <c r="HK11" s="297">
        <v>6</v>
      </c>
    </row>
    <row r="12" spans="1:220" s="4" customFormat="1" ht="17.100000000000001" customHeight="1">
      <c r="A12" s="436">
        <v>1</v>
      </c>
      <c r="B12" s="4">
        <v>1</v>
      </c>
      <c r="C12" s="4">
        <v>1</v>
      </c>
      <c r="D12" s="344" t="s">
        <v>75</v>
      </c>
      <c r="E12" s="140" t="s">
        <v>27</v>
      </c>
      <c r="F12" s="141" t="s">
        <v>26</v>
      </c>
      <c r="G12" s="142">
        <f>SUM(J12:J18)</f>
        <v>255</v>
      </c>
      <c r="H12" s="26" t="s">
        <v>120</v>
      </c>
      <c r="I12" s="135" t="s">
        <v>63</v>
      </c>
      <c r="J12" s="307">
        <f>'DS lớp'!I3</f>
        <v>37</v>
      </c>
      <c r="K12" s="49"/>
      <c r="L12" s="49"/>
      <c r="M12" s="49"/>
      <c r="N12" s="49"/>
      <c r="O12" s="85">
        <v>1</v>
      </c>
      <c r="P12" s="136">
        <v>2</v>
      </c>
      <c r="Q12" s="49">
        <v>3</v>
      </c>
      <c r="R12" s="136">
        <v>4</v>
      </c>
      <c r="S12" s="49">
        <v>5</v>
      </c>
      <c r="T12" s="136">
        <v>6</v>
      </c>
      <c r="U12" s="49">
        <v>7</v>
      </c>
      <c r="V12" s="136">
        <v>8</v>
      </c>
      <c r="W12" s="49">
        <v>9</v>
      </c>
      <c r="X12" s="136">
        <v>10</v>
      </c>
      <c r="Y12" s="49">
        <v>11</v>
      </c>
      <c r="Z12" s="136">
        <v>12</v>
      </c>
      <c r="AA12" s="49">
        <v>13</v>
      </c>
      <c r="AB12" s="136">
        <v>14</v>
      </c>
      <c r="AC12" s="49">
        <v>15</v>
      </c>
      <c r="AD12" s="354" t="s">
        <v>156</v>
      </c>
      <c r="AE12" s="421" t="s">
        <v>21</v>
      </c>
      <c r="AF12" s="422"/>
      <c r="AG12" s="133">
        <v>1</v>
      </c>
      <c r="AH12" s="133">
        <v>2</v>
      </c>
      <c r="AI12" s="133">
        <v>3</v>
      </c>
      <c r="AJ12" s="133">
        <v>4</v>
      </c>
      <c r="AK12" s="133">
        <v>5</v>
      </c>
      <c r="AL12" s="133">
        <v>6</v>
      </c>
      <c r="AM12" s="133">
        <v>7</v>
      </c>
      <c r="AN12" s="133">
        <v>8</v>
      </c>
      <c r="AO12" s="133">
        <v>9</v>
      </c>
      <c r="AP12" s="133">
        <v>10</v>
      </c>
      <c r="AQ12" s="133">
        <v>11</v>
      </c>
      <c r="AR12" s="133">
        <v>12</v>
      </c>
      <c r="AS12" s="133">
        <v>13</v>
      </c>
      <c r="AT12" s="133">
        <v>14</v>
      </c>
      <c r="AU12" s="133">
        <v>15</v>
      </c>
      <c r="AV12" s="133">
        <v>16</v>
      </c>
      <c r="AW12" s="133">
        <v>17</v>
      </c>
      <c r="AX12" s="427" t="s">
        <v>22</v>
      </c>
      <c r="AY12" s="428"/>
      <c r="AZ12" s="428"/>
      <c r="BA12" s="428"/>
      <c r="BB12" s="428"/>
      <c r="BC12" s="428"/>
      <c r="BD12" s="428"/>
      <c r="BE12" s="428"/>
      <c r="BF12" s="428"/>
      <c r="BG12" s="429"/>
      <c r="BH12" s="63" t="s">
        <v>74</v>
      </c>
      <c r="BI12" s="63" t="s">
        <v>156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63" t="s">
        <v>74</v>
      </c>
      <c r="CC12" s="63" t="s">
        <v>156</v>
      </c>
      <c r="CD12" s="39"/>
      <c r="CE12" s="39"/>
      <c r="CF12" s="39"/>
      <c r="CG12" s="39"/>
      <c r="CH12" s="421" t="s">
        <v>21</v>
      </c>
      <c r="CI12" s="422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427" t="s">
        <v>22</v>
      </c>
      <c r="CY12" s="428"/>
      <c r="CZ12" s="428"/>
      <c r="DA12" s="428"/>
      <c r="DB12" s="428"/>
      <c r="DC12" s="428"/>
      <c r="DD12" s="428"/>
      <c r="DE12" s="428"/>
      <c r="DF12" s="428"/>
      <c r="DG12" s="429"/>
      <c r="DH12" s="63" t="s">
        <v>74</v>
      </c>
      <c r="DI12" s="134" t="s">
        <v>157</v>
      </c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63" t="s">
        <v>74</v>
      </c>
      <c r="EC12" s="134" t="s">
        <v>157</v>
      </c>
      <c r="ED12" s="39"/>
      <c r="EE12" s="39"/>
      <c r="EF12" s="421" t="s">
        <v>21</v>
      </c>
      <c r="EG12" s="422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63" t="s">
        <v>74</v>
      </c>
      <c r="EY12" s="134" t="s">
        <v>157</v>
      </c>
      <c r="HL12" s="34"/>
    </row>
    <row r="13" spans="1:220" s="22" customFormat="1" ht="17.100000000000001" customHeight="1">
      <c r="A13" s="437"/>
      <c r="B13" s="5">
        <v>2</v>
      </c>
      <c r="C13" s="5">
        <v>2</v>
      </c>
      <c r="D13" s="27"/>
      <c r="E13" s="347" t="s">
        <v>145</v>
      </c>
      <c r="F13" s="79"/>
      <c r="G13" s="81"/>
      <c r="H13" s="102" t="s">
        <v>120</v>
      </c>
      <c r="I13" s="103" t="s">
        <v>64</v>
      </c>
      <c r="J13" s="308">
        <f>'DS lớp'!I4</f>
        <v>41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23"/>
      <c r="AF13" s="424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133"/>
      <c r="AX13" s="430"/>
      <c r="AY13" s="431"/>
      <c r="AZ13" s="431"/>
      <c r="BA13" s="431"/>
      <c r="BB13" s="431"/>
      <c r="BC13" s="431"/>
      <c r="BD13" s="431"/>
      <c r="BE13" s="431"/>
      <c r="BF13" s="431"/>
      <c r="BG13" s="432"/>
      <c r="BH13" s="63" t="s">
        <v>74</v>
      </c>
      <c r="BI13" s="63" t="s">
        <v>156</v>
      </c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63" t="s">
        <v>74</v>
      </c>
      <c r="CC13" s="63" t="s">
        <v>156</v>
      </c>
      <c r="CD13" s="39"/>
      <c r="CE13" s="39"/>
      <c r="CF13" s="39"/>
      <c r="CG13" s="39"/>
      <c r="CH13" s="423"/>
      <c r="CI13" s="424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30"/>
      <c r="CY13" s="431"/>
      <c r="CZ13" s="431"/>
      <c r="DA13" s="431"/>
      <c r="DB13" s="431"/>
      <c r="DC13" s="431"/>
      <c r="DD13" s="431"/>
      <c r="DE13" s="431"/>
      <c r="DF13" s="431"/>
      <c r="DG13" s="432"/>
      <c r="DH13" s="63" t="s">
        <v>74</v>
      </c>
      <c r="DI13" s="134" t="s">
        <v>157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63" t="s">
        <v>74</v>
      </c>
      <c r="EC13" s="134" t="s">
        <v>157</v>
      </c>
      <c r="ED13" s="39"/>
      <c r="EE13" s="39"/>
      <c r="EF13" s="423"/>
      <c r="EG13" s="424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63" t="s">
        <v>74</v>
      </c>
      <c r="EY13" s="134" t="s">
        <v>157</v>
      </c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35"/>
    </row>
    <row r="14" spans="1:220" s="22" customFormat="1" ht="17.100000000000001" customHeight="1">
      <c r="A14" s="437"/>
      <c r="B14" s="5">
        <v>3</v>
      </c>
      <c r="C14" s="5">
        <v>3</v>
      </c>
      <c r="D14" s="27"/>
      <c r="E14" s="79"/>
      <c r="F14" s="79"/>
      <c r="G14" s="81"/>
      <c r="H14" s="102" t="s">
        <v>120</v>
      </c>
      <c r="I14" s="103" t="s">
        <v>65</v>
      </c>
      <c r="J14" s="308">
        <f>'DS lớp'!I5</f>
        <v>37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23"/>
      <c r="AF14" s="424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133"/>
      <c r="AX14" s="430"/>
      <c r="AY14" s="431"/>
      <c r="AZ14" s="431"/>
      <c r="BA14" s="431"/>
      <c r="BB14" s="431"/>
      <c r="BC14" s="431"/>
      <c r="BD14" s="431"/>
      <c r="BE14" s="431"/>
      <c r="BF14" s="431"/>
      <c r="BG14" s="432"/>
      <c r="BH14" s="63" t="s">
        <v>74</v>
      </c>
      <c r="BI14" s="63" t="s">
        <v>156</v>
      </c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63" t="s">
        <v>74</v>
      </c>
      <c r="CC14" s="63" t="s">
        <v>156</v>
      </c>
      <c r="CD14" s="39"/>
      <c r="CE14" s="39"/>
      <c r="CF14" s="39"/>
      <c r="CG14" s="39"/>
      <c r="CH14" s="423"/>
      <c r="CI14" s="424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430"/>
      <c r="CY14" s="431"/>
      <c r="CZ14" s="431"/>
      <c r="DA14" s="431"/>
      <c r="DB14" s="431"/>
      <c r="DC14" s="431"/>
      <c r="DD14" s="431"/>
      <c r="DE14" s="431"/>
      <c r="DF14" s="431"/>
      <c r="DG14" s="432"/>
      <c r="DH14" s="63" t="s">
        <v>74</v>
      </c>
      <c r="DI14" s="134" t="s">
        <v>157</v>
      </c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63" t="s">
        <v>74</v>
      </c>
      <c r="EC14" s="134" t="s">
        <v>157</v>
      </c>
      <c r="ED14" s="39"/>
      <c r="EE14" s="39"/>
      <c r="EF14" s="423"/>
      <c r="EG14" s="424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63" t="s">
        <v>74</v>
      </c>
      <c r="EY14" s="134" t="s">
        <v>157</v>
      </c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35"/>
    </row>
    <row r="15" spans="1:220" s="22" customFormat="1" ht="17.100000000000001" customHeight="1">
      <c r="A15" s="437"/>
      <c r="B15" s="5">
        <v>4</v>
      </c>
      <c r="C15" s="5">
        <v>4</v>
      </c>
      <c r="D15" s="330"/>
      <c r="E15" s="79"/>
      <c r="F15" s="79"/>
      <c r="G15" s="81"/>
      <c r="H15" s="104" t="s">
        <v>122</v>
      </c>
      <c r="I15" s="103" t="s">
        <v>66</v>
      </c>
      <c r="J15" s="309">
        <f>'DS lớp'!I6</f>
        <v>32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23"/>
      <c r="AF15" s="424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133"/>
      <c r="AX15" s="430"/>
      <c r="AY15" s="431"/>
      <c r="AZ15" s="431"/>
      <c r="BA15" s="431"/>
      <c r="BB15" s="431"/>
      <c r="BC15" s="431"/>
      <c r="BD15" s="431"/>
      <c r="BE15" s="431"/>
      <c r="BF15" s="431"/>
      <c r="BG15" s="432"/>
      <c r="BH15" s="63" t="s">
        <v>74</v>
      </c>
      <c r="BI15" s="63" t="s">
        <v>156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63" t="s">
        <v>74</v>
      </c>
      <c r="CC15" s="63" t="s">
        <v>156</v>
      </c>
      <c r="CD15" s="39"/>
      <c r="CE15" s="39"/>
      <c r="CF15" s="39"/>
      <c r="CG15" s="39"/>
      <c r="CH15" s="423"/>
      <c r="CI15" s="424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30"/>
      <c r="CY15" s="431"/>
      <c r="CZ15" s="431"/>
      <c r="DA15" s="431"/>
      <c r="DB15" s="431"/>
      <c r="DC15" s="431"/>
      <c r="DD15" s="431"/>
      <c r="DE15" s="431"/>
      <c r="DF15" s="431"/>
      <c r="DG15" s="432"/>
      <c r="DH15" s="63" t="s">
        <v>74</v>
      </c>
      <c r="DI15" s="134" t="s">
        <v>157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63" t="s">
        <v>74</v>
      </c>
      <c r="EC15" s="134" t="s">
        <v>157</v>
      </c>
      <c r="ED15" s="39"/>
      <c r="EE15" s="39"/>
      <c r="EF15" s="423"/>
      <c r="EG15" s="424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63" t="s">
        <v>74</v>
      </c>
      <c r="EY15" s="134" t="s">
        <v>157</v>
      </c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35"/>
    </row>
    <row r="16" spans="1:220" s="22" customFormat="1" ht="17.100000000000001" customHeight="1">
      <c r="A16" s="437"/>
      <c r="B16" s="5">
        <v>5</v>
      </c>
      <c r="C16" s="5">
        <v>5</v>
      </c>
      <c r="D16" s="330"/>
      <c r="E16" s="79"/>
      <c r="F16" s="79"/>
      <c r="G16" s="81"/>
      <c r="H16" s="104" t="s">
        <v>122</v>
      </c>
      <c r="I16" s="103" t="s">
        <v>67</v>
      </c>
      <c r="J16" s="309">
        <f>'DS lớp'!I7</f>
        <v>34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23"/>
      <c r="AF16" s="424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133"/>
      <c r="AX16" s="430"/>
      <c r="AY16" s="431"/>
      <c r="AZ16" s="431"/>
      <c r="BA16" s="431"/>
      <c r="BB16" s="431"/>
      <c r="BC16" s="431"/>
      <c r="BD16" s="431"/>
      <c r="BE16" s="431"/>
      <c r="BF16" s="431"/>
      <c r="BG16" s="432"/>
      <c r="BH16" s="63" t="s">
        <v>74</v>
      </c>
      <c r="BI16" s="63" t="s">
        <v>156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63" t="s">
        <v>74</v>
      </c>
      <c r="CC16" s="63" t="s">
        <v>156</v>
      </c>
      <c r="CD16" s="39"/>
      <c r="CE16" s="39"/>
      <c r="CF16" s="39"/>
      <c r="CG16" s="39"/>
      <c r="CH16" s="423"/>
      <c r="CI16" s="424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30"/>
      <c r="CY16" s="431"/>
      <c r="CZ16" s="431"/>
      <c r="DA16" s="431"/>
      <c r="DB16" s="431"/>
      <c r="DC16" s="431"/>
      <c r="DD16" s="431"/>
      <c r="DE16" s="431"/>
      <c r="DF16" s="431"/>
      <c r="DG16" s="432"/>
      <c r="DH16" s="63" t="s">
        <v>74</v>
      </c>
      <c r="DI16" s="134" t="s">
        <v>157</v>
      </c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63" t="s">
        <v>74</v>
      </c>
      <c r="EC16" s="134" t="s">
        <v>157</v>
      </c>
      <c r="ED16" s="39"/>
      <c r="EE16" s="39"/>
      <c r="EF16" s="423"/>
      <c r="EG16" s="424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63" t="s">
        <v>74</v>
      </c>
      <c r="EY16" s="134" t="s">
        <v>157</v>
      </c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35"/>
    </row>
    <row r="17" spans="1:220" s="22" customFormat="1" ht="17.100000000000001" customHeight="1">
      <c r="A17" s="437"/>
      <c r="B17" s="5">
        <v>6</v>
      </c>
      <c r="C17" s="5">
        <v>6</v>
      </c>
      <c r="D17" s="330"/>
      <c r="E17" s="79"/>
      <c r="F17" s="79"/>
      <c r="G17" s="81"/>
      <c r="H17" s="104" t="s">
        <v>122</v>
      </c>
      <c r="I17" s="103" t="s">
        <v>94</v>
      </c>
      <c r="J17" s="309">
        <f>'DS lớp'!I8</f>
        <v>39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23"/>
      <c r="AF17" s="424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133"/>
      <c r="AX17" s="430"/>
      <c r="AY17" s="431"/>
      <c r="AZ17" s="431"/>
      <c r="BA17" s="431"/>
      <c r="BB17" s="431"/>
      <c r="BC17" s="431"/>
      <c r="BD17" s="431"/>
      <c r="BE17" s="431"/>
      <c r="BF17" s="431"/>
      <c r="BG17" s="432"/>
      <c r="BH17" s="63" t="s">
        <v>74</v>
      </c>
      <c r="BI17" s="63" t="s">
        <v>156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63" t="s">
        <v>74</v>
      </c>
      <c r="CC17" s="63" t="s">
        <v>156</v>
      </c>
      <c r="CD17" s="39"/>
      <c r="CE17" s="39"/>
      <c r="CF17" s="39"/>
      <c r="CG17" s="39"/>
      <c r="CH17" s="423"/>
      <c r="CI17" s="424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30"/>
      <c r="CY17" s="431"/>
      <c r="CZ17" s="431"/>
      <c r="DA17" s="431"/>
      <c r="DB17" s="431"/>
      <c r="DC17" s="431"/>
      <c r="DD17" s="431"/>
      <c r="DE17" s="431"/>
      <c r="DF17" s="431"/>
      <c r="DG17" s="432"/>
      <c r="DH17" s="63" t="s">
        <v>74</v>
      </c>
      <c r="DI17" s="134" t="s">
        <v>157</v>
      </c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63" t="s">
        <v>74</v>
      </c>
      <c r="EC17" s="134" t="s">
        <v>157</v>
      </c>
      <c r="ED17" s="39"/>
      <c r="EE17" s="39"/>
      <c r="EF17" s="423"/>
      <c r="EG17" s="424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63" t="s">
        <v>74</v>
      </c>
      <c r="EY17" s="134" t="s">
        <v>157</v>
      </c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35"/>
    </row>
    <row r="18" spans="1:220" s="22" customFormat="1" ht="17.100000000000001" customHeight="1">
      <c r="A18" s="438"/>
      <c r="B18" s="5">
        <v>7</v>
      </c>
      <c r="C18" s="5">
        <v>7</v>
      </c>
      <c r="D18" s="330"/>
      <c r="E18" s="79"/>
      <c r="F18" s="79"/>
      <c r="G18" s="81"/>
      <c r="H18" s="102" t="s">
        <v>23</v>
      </c>
      <c r="I18" s="105" t="s">
        <v>62</v>
      </c>
      <c r="J18" s="309">
        <f>'DS lớp'!I9</f>
        <v>35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23"/>
      <c r="AF18" s="424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133"/>
      <c r="AX18" s="430"/>
      <c r="AY18" s="431"/>
      <c r="AZ18" s="431"/>
      <c r="BA18" s="431"/>
      <c r="BB18" s="431"/>
      <c r="BC18" s="431"/>
      <c r="BD18" s="431"/>
      <c r="BE18" s="431"/>
      <c r="BF18" s="431"/>
      <c r="BG18" s="432"/>
      <c r="BH18" s="63" t="s">
        <v>74</v>
      </c>
      <c r="BI18" s="63" t="s">
        <v>156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63" t="s">
        <v>74</v>
      </c>
      <c r="CC18" s="63" t="s">
        <v>156</v>
      </c>
      <c r="CD18" s="39"/>
      <c r="CE18" s="39"/>
      <c r="CF18" s="39"/>
      <c r="CG18" s="39"/>
      <c r="CH18" s="423"/>
      <c r="CI18" s="424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430"/>
      <c r="CY18" s="431"/>
      <c r="CZ18" s="431"/>
      <c r="DA18" s="431"/>
      <c r="DB18" s="431"/>
      <c r="DC18" s="431"/>
      <c r="DD18" s="431"/>
      <c r="DE18" s="431"/>
      <c r="DF18" s="431"/>
      <c r="DG18" s="432"/>
      <c r="DH18" s="63" t="s">
        <v>74</v>
      </c>
      <c r="DI18" s="134" t="s">
        <v>157</v>
      </c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63" t="s">
        <v>74</v>
      </c>
      <c r="EC18" s="134" t="s">
        <v>157</v>
      </c>
      <c r="ED18" s="39"/>
      <c r="EE18" s="39"/>
      <c r="EF18" s="423"/>
      <c r="EG18" s="424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63" t="s">
        <v>74</v>
      </c>
      <c r="EY18" s="134" t="s">
        <v>157</v>
      </c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35"/>
    </row>
    <row r="19" spans="1:220" s="10" customFormat="1" ht="17.100000000000001" customHeight="1">
      <c r="A19" s="433">
        <v>2</v>
      </c>
      <c r="B19" s="6">
        <v>1</v>
      </c>
      <c r="C19" s="5">
        <v>8</v>
      </c>
      <c r="D19" s="345" t="s">
        <v>12</v>
      </c>
      <c r="E19" s="79" t="s">
        <v>24</v>
      </c>
      <c r="F19" s="143" t="s">
        <v>25</v>
      </c>
      <c r="G19" s="144">
        <f>SUM(J19:J20)</f>
        <v>90</v>
      </c>
      <c r="H19" s="104" t="s">
        <v>122</v>
      </c>
      <c r="I19" s="103" t="s">
        <v>95</v>
      </c>
      <c r="J19" s="309">
        <f>'DS lớp'!I10</f>
        <v>45</v>
      </c>
      <c r="K19" s="84">
        <v>1</v>
      </c>
      <c r="L19" s="40">
        <v>2</v>
      </c>
      <c r="M19" s="40">
        <v>3</v>
      </c>
      <c r="N19" s="40">
        <v>4</v>
      </c>
      <c r="O19" s="40">
        <v>5</v>
      </c>
      <c r="P19" s="40">
        <v>6</v>
      </c>
      <c r="Q19" s="40">
        <v>7</v>
      </c>
      <c r="R19" s="40">
        <v>8</v>
      </c>
      <c r="S19" s="40">
        <v>9</v>
      </c>
      <c r="T19" s="40">
        <v>10</v>
      </c>
      <c r="U19" s="40">
        <v>11</v>
      </c>
      <c r="V19" s="40">
        <v>12</v>
      </c>
      <c r="W19" s="40">
        <v>13</v>
      </c>
      <c r="X19" s="40">
        <v>14</v>
      </c>
      <c r="Y19" s="40">
        <v>15</v>
      </c>
      <c r="Z19" s="40">
        <v>16</v>
      </c>
      <c r="AA19" s="40">
        <v>17</v>
      </c>
      <c r="AB19" s="40">
        <v>18</v>
      </c>
      <c r="AC19" s="63" t="s">
        <v>74</v>
      </c>
      <c r="AD19" s="63" t="s">
        <v>156</v>
      </c>
      <c r="AE19" s="423"/>
      <c r="AF19" s="424"/>
      <c r="AG19" s="39">
        <v>1</v>
      </c>
      <c r="AH19" s="39">
        <v>2</v>
      </c>
      <c r="AI19" s="39">
        <v>3</v>
      </c>
      <c r="AJ19" s="39">
        <v>4</v>
      </c>
      <c r="AK19" s="39">
        <v>5</v>
      </c>
      <c r="AL19" s="39">
        <v>6</v>
      </c>
      <c r="AM19" s="39">
        <v>7</v>
      </c>
      <c r="AN19" s="39">
        <v>8</v>
      </c>
      <c r="AO19" s="39">
        <v>9</v>
      </c>
      <c r="AP19" s="39">
        <v>10</v>
      </c>
      <c r="AQ19" s="39">
        <v>11</v>
      </c>
      <c r="AR19" s="39">
        <v>12</v>
      </c>
      <c r="AS19" s="39">
        <v>13</v>
      </c>
      <c r="AT19" s="39">
        <v>14</v>
      </c>
      <c r="AU19" s="39">
        <v>15</v>
      </c>
      <c r="AV19" s="39">
        <v>16</v>
      </c>
      <c r="AW19" s="133">
        <v>17</v>
      </c>
      <c r="AX19" s="430"/>
      <c r="AY19" s="431"/>
      <c r="AZ19" s="431"/>
      <c r="BA19" s="431"/>
      <c r="BB19" s="431"/>
      <c r="BC19" s="431"/>
      <c r="BD19" s="431"/>
      <c r="BE19" s="431"/>
      <c r="BF19" s="431"/>
      <c r="BG19" s="432"/>
      <c r="BH19" s="63" t="s">
        <v>74</v>
      </c>
      <c r="BI19" s="63" t="s">
        <v>156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63" t="s">
        <v>74</v>
      </c>
      <c r="CC19" s="63" t="s">
        <v>156</v>
      </c>
      <c r="CD19" s="39"/>
      <c r="CE19" s="39"/>
      <c r="CF19" s="39"/>
      <c r="CG19" s="39"/>
      <c r="CH19" s="423"/>
      <c r="CI19" s="424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30"/>
      <c r="CY19" s="431"/>
      <c r="CZ19" s="431"/>
      <c r="DA19" s="431"/>
      <c r="DB19" s="431"/>
      <c r="DC19" s="431"/>
      <c r="DD19" s="431"/>
      <c r="DE19" s="431"/>
      <c r="DF19" s="431"/>
      <c r="DG19" s="432"/>
      <c r="DH19" s="63" t="s">
        <v>74</v>
      </c>
      <c r="DI19" s="134" t="s">
        <v>157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63" t="s">
        <v>74</v>
      </c>
      <c r="EC19" s="134" t="s">
        <v>157</v>
      </c>
      <c r="ED19" s="39"/>
      <c r="EE19" s="39"/>
      <c r="EF19" s="423"/>
      <c r="EG19" s="424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63" t="s">
        <v>74</v>
      </c>
      <c r="EY19" s="134" t="s">
        <v>157</v>
      </c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36"/>
    </row>
    <row r="20" spans="1:220" s="23" customFormat="1" ht="17.100000000000001" customHeight="1">
      <c r="A20" s="435"/>
      <c r="B20" s="6">
        <v>2</v>
      </c>
      <c r="C20" s="5">
        <v>9</v>
      </c>
      <c r="D20" s="330"/>
      <c r="E20" s="348" t="s">
        <v>151</v>
      </c>
      <c r="F20" s="79"/>
      <c r="G20" s="81"/>
      <c r="H20" s="104" t="s">
        <v>122</v>
      </c>
      <c r="I20" s="103" t="s">
        <v>96</v>
      </c>
      <c r="J20" s="309">
        <f>'DS lớp'!I11</f>
        <v>45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39"/>
      <c r="AA20" s="39"/>
      <c r="AB20" s="39"/>
      <c r="AC20" s="39"/>
      <c r="AD20" s="63" t="s">
        <v>156</v>
      </c>
      <c r="AE20" s="423"/>
      <c r="AF20" s="424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133"/>
      <c r="AX20" s="430"/>
      <c r="AY20" s="431"/>
      <c r="AZ20" s="431"/>
      <c r="BA20" s="431"/>
      <c r="BB20" s="431"/>
      <c r="BC20" s="431"/>
      <c r="BD20" s="431"/>
      <c r="BE20" s="431"/>
      <c r="BF20" s="431"/>
      <c r="BG20" s="432"/>
      <c r="BH20" s="63" t="s">
        <v>74</v>
      </c>
      <c r="BI20" s="63" t="s">
        <v>156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63" t="s">
        <v>74</v>
      </c>
      <c r="CC20" s="63" t="s">
        <v>156</v>
      </c>
      <c r="CD20" s="39"/>
      <c r="CE20" s="39"/>
      <c r="CF20" s="39"/>
      <c r="CG20" s="39"/>
      <c r="CH20" s="423"/>
      <c r="CI20" s="424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430"/>
      <c r="CY20" s="431"/>
      <c r="CZ20" s="431"/>
      <c r="DA20" s="431"/>
      <c r="DB20" s="431"/>
      <c r="DC20" s="431"/>
      <c r="DD20" s="431"/>
      <c r="DE20" s="431"/>
      <c r="DF20" s="431"/>
      <c r="DG20" s="432"/>
      <c r="DH20" s="63" t="s">
        <v>74</v>
      </c>
      <c r="DI20" s="134" t="s">
        <v>157</v>
      </c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63" t="s">
        <v>74</v>
      </c>
      <c r="EC20" s="134" t="s">
        <v>157</v>
      </c>
      <c r="ED20" s="39"/>
      <c r="EE20" s="39"/>
      <c r="EF20" s="423"/>
      <c r="EG20" s="424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63" t="s">
        <v>74</v>
      </c>
      <c r="EY20" s="134" t="s">
        <v>157</v>
      </c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37"/>
    </row>
    <row r="21" spans="1:220" s="23" customFormat="1" ht="17.100000000000001" customHeight="1">
      <c r="A21" s="439">
        <v>3</v>
      </c>
      <c r="B21" s="5">
        <v>1</v>
      </c>
      <c r="C21" s="5">
        <v>10</v>
      </c>
      <c r="D21" s="345" t="s">
        <v>76</v>
      </c>
      <c r="E21" s="79" t="s">
        <v>28</v>
      </c>
      <c r="F21" s="143" t="s">
        <v>29</v>
      </c>
      <c r="G21" s="144">
        <f>SUM(J21:J24)</f>
        <v>140</v>
      </c>
      <c r="H21" s="104" t="s">
        <v>121</v>
      </c>
      <c r="I21" s="103" t="s">
        <v>107</v>
      </c>
      <c r="J21" s="309">
        <f>'DS lớp'!I12</f>
        <v>26</v>
      </c>
      <c r="K21" s="40"/>
      <c r="L21" s="40"/>
      <c r="M21" s="40"/>
      <c r="N21" s="40"/>
      <c r="O21" s="84">
        <v>1</v>
      </c>
      <c r="P21" s="40">
        <v>2</v>
      </c>
      <c r="Q21" s="40">
        <v>3</v>
      </c>
      <c r="R21" s="40">
        <v>4</v>
      </c>
      <c r="S21" s="40">
        <v>5</v>
      </c>
      <c r="T21" s="40">
        <v>6</v>
      </c>
      <c r="U21" s="40">
        <v>7</v>
      </c>
      <c r="V21" s="40">
        <v>8</v>
      </c>
      <c r="W21" s="40">
        <v>9</v>
      </c>
      <c r="X21" s="40">
        <v>10</v>
      </c>
      <c r="Y21" s="40">
        <v>11</v>
      </c>
      <c r="Z21" s="40">
        <v>12</v>
      </c>
      <c r="AA21" s="40">
        <v>13</v>
      </c>
      <c r="AB21" s="40">
        <v>14</v>
      </c>
      <c r="AC21" s="40">
        <v>15</v>
      </c>
      <c r="AD21" s="63" t="s">
        <v>156</v>
      </c>
      <c r="AE21" s="423"/>
      <c r="AF21" s="424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133"/>
      <c r="AX21" s="430"/>
      <c r="AY21" s="431"/>
      <c r="AZ21" s="431"/>
      <c r="BA21" s="431"/>
      <c r="BB21" s="431"/>
      <c r="BC21" s="431"/>
      <c r="BD21" s="431"/>
      <c r="BE21" s="431"/>
      <c r="BF21" s="431"/>
      <c r="BG21" s="432"/>
      <c r="BH21" s="63" t="s">
        <v>74</v>
      </c>
      <c r="BI21" s="63" t="s">
        <v>156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63" t="s">
        <v>74</v>
      </c>
      <c r="CC21" s="63" t="s">
        <v>156</v>
      </c>
      <c r="CD21" s="39"/>
      <c r="CE21" s="39"/>
      <c r="CF21" s="39"/>
      <c r="CG21" s="39"/>
      <c r="CH21" s="423"/>
      <c r="CI21" s="424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430"/>
      <c r="CY21" s="431"/>
      <c r="CZ21" s="431"/>
      <c r="DA21" s="431"/>
      <c r="DB21" s="431"/>
      <c r="DC21" s="431"/>
      <c r="DD21" s="431"/>
      <c r="DE21" s="431"/>
      <c r="DF21" s="431"/>
      <c r="DG21" s="432"/>
      <c r="DH21" s="63" t="s">
        <v>74</v>
      </c>
      <c r="DI21" s="134" t="s">
        <v>157</v>
      </c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63" t="s">
        <v>74</v>
      </c>
      <c r="EC21" s="134" t="s">
        <v>157</v>
      </c>
      <c r="ED21" s="39"/>
      <c r="EE21" s="39"/>
      <c r="EF21" s="423"/>
      <c r="EG21" s="424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63" t="s">
        <v>74</v>
      </c>
      <c r="EY21" s="134" t="s">
        <v>157</v>
      </c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37"/>
    </row>
    <row r="22" spans="1:220" s="23" customFormat="1" ht="17.100000000000001" customHeight="1">
      <c r="A22" s="437"/>
      <c r="B22" s="5">
        <v>2</v>
      </c>
      <c r="C22" s="5">
        <v>11</v>
      </c>
      <c r="D22" s="83"/>
      <c r="E22" s="348" t="s">
        <v>149</v>
      </c>
      <c r="F22" s="79"/>
      <c r="G22" s="81"/>
      <c r="H22" s="104" t="s">
        <v>122</v>
      </c>
      <c r="I22" s="103" t="s">
        <v>97</v>
      </c>
      <c r="J22" s="309">
        <f>'DS lớp'!I13</f>
        <v>47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39"/>
      <c r="AA22" s="39"/>
      <c r="AB22" s="39"/>
      <c r="AC22" s="39"/>
      <c r="AD22" s="63" t="s">
        <v>156</v>
      </c>
      <c r="AE22" s="423"/>
      <c r="AF22" s="424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133"/>
      <c r="AX22" s="430"/>
      <c r="AY22" s="431"/>
      <c r="AZ22" s="431"/>
      <c r="BA22" s="431"/>
      <c r="BB22" s="431"/>
      <c r="BC22" s="431"/>
      <c r="BD22" s="431"/>
      <c r="BE22" s="431"/>
      <c r="BF22" s="431"/>
      <c r="BG22" s="432"/>
      <c r="BH22" s="63" t="s">
        <v>74</v>
      </c>
      <c r="BI22" s="63" t="s">
        <v>156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63" t="s">
        <v>74</v>
      </c>
      <c r="CC22" s="63" t="s">
        <v>156</v>
      </c>
      <c r="CD22" s="39"/>
      <c r="CE22" s="39"/>
      <c r="CF22" s="39"/>
      <c r="CG22" s="39"/>
      <c r="CH22" s="423"/>
      <c r="CI22" s="424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430"/>
      <c r="CY22" s="431"/>
      <c r="CZ22" s="431"/>
      <c r="DA22" s="431"/>
      <c r="DB22" s="431"/>
      <c r="DC22" s="431"/>
      <c r="DD22" s="431"/>
      <c r="DE22" s="431"/>
      <c r="DF22" s="431"/>
      <c r="DG22" s="432"/>
      <c r="DH22" s="63" t="s">
        <v>74</v>
      </c>
      <c r="DI22" s="134" t="s">
        <v>157</v>
      </c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63" t="s">
        <v>74</v>
      </c>
      <c r="EC22" s="134" t="s">
        <v>157</v>
      </c>
      <c r="ED22" s="39"/>
      <c r="EE22" s="39"/>
      <c r="EF22" s="423"/>
      <c r="EG22" s="424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63" t="s">
        <v>74</v>
      </c>
      <c r="EY22" s="134" t="s">
        <v>157</v>
      </c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37"/>
    </row>
    <row r="23" spans="1:220" s="23" customFormat="1" ht="17.100000000000001" customHeight="1">
      <c r="A23" s="437"/>
      <c r="B23" s="6">
        <v>3</v>
      </c>
      <c r="C23" s="5">
        <v>12</v>
      </c>
      <c r="D23" s="330"/>
      <c r="E23" s="79"/>
      <c r="F23" s="79"/>
      <c r="G23" s="81"/>
      <c r="H23" s="102" t="s">
        <v>120</v>
      </c>
      <c r="I23" s="103" t="s">
        <v>78</v>
      </c>
      <c r="J23" s="310">
        <f>'DS lớp'!I14</f>
        <v>34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9"/>
      <c r="AA23" s="39"/>
      <c r="AB23" s="39"/>
      <c r="AC23" s="39"/>
      <c r="AD23" s="63" t="s">
        <v>156</v>
      </c>
      <c r="AE23" s="423"/>
      <c r="AF23" s="424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133"/>
      <c r="AX23" s="430"/>
      <c r="AY23" s="431"/>
      <c r="AZ23" s="431"/>
      <c r="BA23" s="431"/>
      <c r="BB23" s="431"/>
      <c r="BC23" s="431"/>
      <c r="BD23" s="431"/>
      <c r="BE23" s="431"/>
      <c r="BF23" s="431"/>
      <c r="BG23" s="432"/>
      <c r="BH23" s="63" t="s">
        <v>74</v>
      </c>
      <c r="BI23" s="63" t="s">
        <v>156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63" t="s">
        <v>74</v>
      </c>
      <c r="CC23" s="63" t="s">
        <v>156</v>
      </c>
      <c r="CD23" s="39"/>
      <c r="CE23" s="39"/>
      <c r="CF23" s="39"/>
      <c r="CG23" s="39"/>
      <c r="CH23" s="423"/>
      <c r="CI23" s="424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30"/>
      <c r="CY23" s="431"/>
      <c r="CZ23" s="431"/>
      <c r="DA23" s="431"/>
      <c r="DB23" s="431"/>
      <c r="DC23" s="431"/>
      <c r="DD23" s="431"/>
      <c r="DE23" s="431"/>
      <c r="DF23" s="431"/>
      <c r="DG23" s="432"/>
      <c r="DH23" s="63" t="s">
        <v>74</v>
      </c>
      <c r="DI23" s="134" t="s">
        <v>157</v>
      </c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63" t="s">
        <v>74</v>
      </c>
      <c r="EC23" s="134" t="s">
        <v>157</v>
      </c>
      <c r="ED23" s="39"/>
      <c r="EE23" s="39"/>
      <c r="EF23" s="423"/>
      <c r="EG23" s="424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63" t="s">
        <v>74</v>
      </c>
      <c r="EY23" s="134" t="s">
        <v>157</v>
      </c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37"/>
    </row>
    <row r="24" spans="1:220" s="23" customFormat="1" ht="17.100000000000001" customHeight="1">
      <c r="A24" s="438"/>
      <c r="B24" s="6">
        <v>4</v>
      </c>
      <c r="C24" s="5">
        <v>13</v>
      </c>
      <c r="D24" s="83"/>
      <c r="E24" s="79"/>
      <c r="F24" s="79"/>
      <c r="G24" s="81"/>
      <c r="H24" s="102" t="s">
        <v>120</v>
      </c>
      <c r="I24" s="103" t="s">
        <v>79</v>
      </c>
      <c r="J24" s="310">
        <f>'DS lớp'!I15</f>
        <v>33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9"/>
      <c r="AA24" s="39"/>
      <c r="AB24" s="39"/>
      <c r="AC24" s="39"/>
      <c r="AD24" s="63" t="s">
        <v>156</v>
      </c>
      <c r="AE24" s="423"/>
      <c r="AF24" s="424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133"/>
      <c r="AX24" s="430"/>
      <c r="AY24" s="431"/>
      <c r="AZ24" s="431"/>
      <c r="BA24" s="431"/>
      <c r="BB24" s="431"/>
      <c r="BC24" s="431"/>
      <c r="BD24" s="431"/>
      <c r="BE24" s="431"/>
      <c r="BF24" s="431"/>
      <c r="BG24" s="432"/>
      <c r="BH24" s="63" t="s">
        <v>74</v>
      </c>
      <c r="BI24" s="63" t="s">
        <v>156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63" t="s">
        <v>74</v>
      </c>
      <c r="CC24" s="63" t="s">
        <v>156</v>
      </c>
      <c r="CD24" s="39"/>
      <c r="CE24" s="39"/>
      <c r="CF24" s="39"/>
      <c r="CG24" s="39"/>
      <c r="CH24" s="423"/>
      <c r="CI24" s="424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430"/>
      <c r="CY24" s="431"/>
      <c r="CZ24" s="431"/>
      <c r="DA24" s="431"/>
      <c r="DB24" s="431"/>
      <c r="DC24" s="431"/>
      <c r="DD24" s="431"/>
      <c r="DE24" s="431"/>
      <c r="DF24" s="431"/>
      <c r="DG24" s="432"/>
      <c r="DH24" s="63" t="s">
        <v>74</v>
      </c>
      <c r="DI24" s="134" t="s">
        <v>157</v>
      </c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63" t="s">
        <v>74</v>
      </c>
      <c r="EC24" s="134" t="s">
        <v>157</v>
      </c>
      <c r="ED24" s="39"/>
      <c r="EE24" s="39"/>
      <c r="EF24" s="423"/>
      <c r="EG24" s="424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63" t="s">
        <v>74</v>
      </c>
      <c r="EY24" s="134" t="s">
        <v>157</v>
      </c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37"/>
    </row>
    <row r="25" spans="1:220" s="23" customFormat="1" ht="17.100000000000001" customHeight="1">
      <c r="A25" s="433">
        <v>4</v>
      </c>
      <c r="B25" s="6">
        <v>1</v>
      </c>
      <c r="C25" s="5">
        <v>14</v>
      </c>
      <c r="D25" s="345" t="s">
        <v>77</v>
      </c>
      <c r="E25" s="79" t="s">
        <v>30</v>
      </c>
      <c r="F25" s="143" t="s">
        <v>31</v>
      </c>
      <c r="G25" s="144">
        <f>SUM(J25:J29)</f>
        <v>171</v>
      </c>
      <c r="H25" s="104" t="s">
        <v>122</v>
      </c>
      <c r="I25" s="103" t="s">
        <v>98</v>
      </c>
      <c r="J25" s="310">
        <f>'DS lớp'!I16</f>
        <v>31</v>
      </c>
      <c r="K25" s="39"/>
      <c r="L25" s="39"/>
      <c r="M25" s="39"/>
      <c r="N25" s="39"/>
      <c r="O25" s="86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3" t="s">
        <v>156</v>
      </c>
      <c r="AE25" s="423"/>
      <c r="AF25" s="424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133"/>
      <c r="AX25" s="430"/>
      <c r="AY25" s="431"/>
      <c r="AZ25" s="431"/>
      <c r="BA25" s="431"/>
      <c r="BB25" s="431"/>
      <c r="BC25" s="431"/>
      <c r="BD25" s="431"/>
      <c r="BE25" s="431"/>
      <c r="BF25" s="431"/>
      <c r="BG25" s="432"/>
      <c r="BH25" s="63" t="s">
        <v>74</v>
      </c>
      <c r="BI25" s="63" t="s">
        <v>156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63" t="s">
        <v>74</v>
      </c>
      <c r="CC25" s="63" t="s">
        <v>156</v>
      </c>
      <c r="CD25" s="39"/>
      <c r="CE25" s="39"/>
      <c r="CF25" s="39"/>
      <c r="CG25" s="39"/>
      <c r="CH25" s="423"/>
      <c r="CI25" s="424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430"/>
      <c r="CY25" s="431"/>
      <c r="CZ25" s="431"/>
      <c r="DA25" s="431"/>
      <c r="DB25" s="431"/>
      <c r="DC25" s="431"/>
      <c r="DD25" s="431"/>
      <c r="DE25" s="431"/>
      <c r="DF25" s="431"/>
      <c r="DG25" s="432"/>
      <c r="DH25" s="63" t="s">
        <v>74</v>
      </c>
      <c r="DI25" s="134" t="s">
        <v>157</v>
      </c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63" t="s">
        <v>74</v>
      </c>
      <c r="EC25" s="134" t="s">
        <v>157</v>
      </c>
      <c r="ED25" s="39"/>
      <c r="EE25" s="39"/>
      <c r="EF25" s="423"/>
      <c r="EG25" s="424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63" t="s">
        <v>74</v>
      </c>
      <c r="EY25" s="134" t="s">
        <v>157</v>
      </c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37"/>
    </row>
    <row r="26" spans="1:220" s="23" customFormat="1" ht="17.100000000000001" customHeight="1">
      <c r="A26" s="434"/>
      <c r="B26" s="6">
        <v>2</v>
      </c>
      <c r="C26" s="5">
        <v>15</v>
      </c>
      <c r="D26" s="330"/>
      <c r="E26" s="351" t="s">
        <v>147</v>
      </c>
      <c r="F26" s="143"/>
      <c r="G26" s="81"/>
      <c r="H26" s="104" t="s">
        <v>122</v>
      </c>
      <c r="I26" s="103" t="s">
        <v>99</v>
      </c>
      <c r="J26" s="309">
        <f>'DS lớp'!I17</f>
        <v>35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9"/>
      <c r="AA26" s="39"/>
      <c r="AB26" s="39"/>
      <c r="AC26" s="39"/>
      <c r="AD26" s="63" t="s">
        <v>156</v>
      </c>
      <c r="AE26" s="423"/>
      <c r="AF26" s="424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133"/>
      <c r="AX26" s="430"/>
      <c r="AY26" s="431"/>
      <c r="AZ26" s="431"/>
      <c r="BA26" s="431"/>
      <c r="BB26" s="431"/>
      <c r="BC26" s="431"/>
      <c r="BD26" s="431"/>
      <c r="BE26" s="431"/>
      <c r="BF26" s="431"/>
      <c r="BG26" s="432"/>
      <c r="BH26" s="63" t="s">
        <v>74</v>
      </c>
      <c r="BI26" s="63" t="s">
        <v>156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63" t="s">
        <v>74</v>
      </c>
      <c r="CC26" s="63" t="s">
        <v>156</v>
      </c>
      <c r="CD26" s="39"/>
      <c r="CE26" s="39"/>
      <c r="CF26" s="39"/>
      <c r="CG26" s="39"/>
      <c r="CH26" s="423"/>
      <c r="CI26" s="424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30"/>
      <c r="CY26" s="431"/>
      <c r="CZ26" s="431"/>
      <c r="DA26" s="431"/>
      <c r="DB26" s="431"/>
      <c r="DC26" s="431"/>
      <c r="DD26" s="431"/>
      <c r="DE26" s="431"/>
      <c r="DF26" s="431"/>
      <c r="DG26" s="432"/>
      <c r="DH26" s="63" t="s">
        <v>74</v>
      </c>
      <c r="DI26" s="134" t="s">
        <v>157</v>
      </c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63" t="s">
        <v>74</v>
      </c>
      <c r="EC26" s="134" t="s">
        <v>157</v>
      </c>
      <c r="ED26" s="39"/>
      <c r="EE26" s="39"/>
      <c r="EF26" s="423"/>
      <c r="EG26" s="424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63" t="s">
        <v>74</v>
      </c>
      <c r="EY26" s="134" t="s">
        <v>157</v>
      </c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37"/>
    </row>
    <row r="27" spans="1:220" s="23" customFormat="1" ht="17.100000000000001" customHeight="1">
      <c r="A27" s="434"/>
      <c r="B27" s="6">
        <v>3</v>
      </c>
      <c r="C27" s="5">
        <v>16</v>
      </c>
      <c r="D27" s="330"/>
      <c r="E27" s="79"/>
      <c r="F27" s="79"/>
      <c r="G27" s="81"/>
      <c r="H27" s="102" t="s">
        <v>120</v>
      </c>
      <c r="I27" s="103" t="s">
        <v>80</v>
      </c>
      <c r="J27" s="310">
        <f>'DS lớp'!I18</f>
        <v>48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39"/>
      <c r="AB27" s="39"/>
      <c r="AC27" s="39"/>
      <c r="AD27" s="63" t="s">
        <v>156</v>
      </c>
      <c r="AE27" s="423"/>
      <c r="AF27" s="424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133"/>
      <c r="AX27" s="430"/>
      <c r="AY27" s="431"/>
      <c r="AZ27" s="431"/>
      <c r="BA27" s="431"/>
      <c r="BB27" s="431"/>
      <c r="BC27" s="431"/>
      <c r="BD27" s="431"/>
      <c r="BE27" s="431"/>
      <c r="BF27" s="431"/>
      <c r="BG27" s="432"/>
      <c r="BH27" s="63" t="s">
        <v>74</v>
      </c>
      <c r="BI27" s="63" t="s">
        <v>156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63" t="s">
        <v>74</v>
      </c>
      <c r="CC27" s="63" t="s">
        <v>156</v>
      </c>
      <c r="CD27" s="39"/>
      <c r="CE27" s="39"/>
      <c r="CF27" s="39"/>
      <c r="CG27" s="39"/>
      <c r="CH27" s="423"/>
      <c r="CI27" s="424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430"/>
      <c r="CY27" s="431"/>
      <c r="CZ27" s="431"/>
      <c r="DA27" s="431"/>
      <c r="DB27" s="431"/>
      <c r="DC27" s="431"/>
      <c r="DD27" s="431"/>
      <c r="DE27" s="431"/>
      <c r="DF27" s="431"/>
      <c r="DG27" s="432"/>
      <c r="DH27" s="63" t="s">
        <v>74</v>
      </c>
      <c r="DI27" s="134" t="s">
        <v>157</v>
      </c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63" t="s">
        <v>74</v>
      </c>
      <c r="EC27" s="134" t="s">
        <v>157</v>
      </c>
      <c r="ED27" s="39"/>
      <c r="EE27" s="39"/>
      <c r="EF27" s="423"/>
      <c r="EG27" s="424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63" t="s">
        <v>74</v>
      </c>
      <c r="EY27" s="134" t="s">
        <v>157</v>
      </c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37"/>
    </row>
    <row r="28" spans="1:220" s="23" customFormat="1" ht="17.100000000000001" customHeight="1">
      <c r="A28" s="434"/>
      <c r="B28" s="6">
        <v>5</v>
      </c>
      <c r="C28" s="5">
        <v>17</v>
      </c>
      <c r="D28" s="330"/>
      <c r="E28" s="79"/>
      <c r="F28" s="79"/>
      <c r="G28" s="81"/>
      <c r="H28" s="104" t="s">
        <v>121</v>
      </c>
      <c r="I28" s="103" t="s">
        <v>108</v>
      </c>
      <c r="J28" s="310">
        <f>'DS lớp'!I19</f>
        <v>26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9"/>
      <c r="AA28" s="39"/>
      <c r="AB28" s="39"/>
      <c r="AC28" s="39"/>
      <c r="AD28" s="63" t="s">
        <v>156</v>
      </c>
      <c r="AE28" s="423"/>
      <c r="AF28" s="424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133"/>
      <c r="AX28" s="430"/>
      <c r="AY28" s="431"/>
      <c r="AZ28" s="431"/>
      <c r="BA28" s="431"/>
      <c r="BB28" s="431"/>
      <c r="BC28" s="431"/>
      <c r="BD28" s="431"/>
      <c r="BE28" s="431"/>
      <c r="BF28" s="431"/>
      <c r="BG28" s="432"/>
      <c r="BH28" s="63" t="s">
        <v>74</v>
      </c>
      <c r="BI28" s="63" t="s">
        <v>156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63" t="s">
        <v>74</v>
      </c>
      <c r="CC28" s="63" t="s">
        <v>156</v>
      </c>
      <c r="CD28" s="39"/>
      <c r="CE28" s="39"/>
      <c r="CF28" s="39"/>
      <c r="CG28" s="39"/>
      <c r="CH28" s="423"/>
      <c r="CI28" s="424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30"/>
      <c r="CY28" s="431"/>
      <c r="CZ28" s="431"/>
      <c r="DA28" s="431"/>
      <c r="DB28" s="431"/>
      <c r="DC28" s="431"/>
      <c r="DD28" s="431"/>
      <c r="DE28" s="431"/>
      <c r="DF28" s="431"/>
      <c r="DG28" s="432"/>
      <c r="DH28" s="63" t="s">
        <v>74</v>
      </c>
      <c r="DI28" s="134" t="s">
        <v>157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63" t="s">
        <v>74</v>
      </c>
      <c r="EC28" s="134" t="s">
        <v>157</v>
      </c>
      <c r="ED28" s="39"/>
      <c r="EE28" s="39"/>
      <c r="EF28" s="423"/>
      <c r="EG28" s="424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63" t="s">
        <v>74</v>
      </c>
      <c r="EY28" s="134" t="s">
        <v>157</v>
      </c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37"/>
    </row>
    <row r="29" spans="1:220" s="23" customFormat="1" ht="17.100000000000001" customHeight="1">
      <c r="A29" s="435"/>
      <c r="B29" s="6">
        <v>6</v>
      </c>
      <c r="C29" s="5">
        <v>18</v>
      </c>
      <c r="D29" s="330"/>
      <c r="E29" s="79"/>
      <c r="F29" s="79"/>
      <c r="G29" s="81"/>
      <c r="H29" s="104" t="s">
        <v>121</v>
      </c>
      <c r="I29" s="103" t="s">
        <v>109</v>
      </c>
      <c r="J29" s="309">
        <f>'DS lớp'!I20</f>
        <v>31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9"/>
      <c r="AA29" s="39"/>
      <c r="AB29" s="39"/>
      <c r="AC29" s="39"/>
      <c r="AD29" s="63" t="s">
        <v>156</v>
      </c>
      <c r="AE29" s="423"/>
      <c r="AF29" s="424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133"/>
      <c r="AX29" s="430"/>
      <c r="AY29" s="431"/>
      <c r="AZ29" s="431"/>
      <c r="BA29" s="431"/>
      <c r="BB29" s="431"/>
      <c r="BC29" s="431"/>
      <c r="BD29" s="431"/>
      <c r="BE29" s="431"/>
      <c r="BF29" s="431"/>
      <c r="BG29" s="432"/>
      <c r="BH29" s="63" t="s">
        <v>74</v>
      </c>
      <c r="BI29" s="63" t="s">
        <v>156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63" t="s">
        <v>74</v>
      </c>
      <c r="CC29" s="63" t="s">
        <v>156</v>
      </c>
      <c r="CD29" s="39"/>
      <c r="CE29" s="39"/>
      <c r="CF29" s="39"/>
      <c r="CG29" s="39"/>
      <c r="CH29" s="423"/>
      <c r="CI29" s="424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30"/>
      <c r="CY29" s="431"/>
      <c r="CZ29" s="431"/>
      <c r="DA29" s="431"/>
      <c r="DB29" s="431"/>
      <c r="DC29" s="431"/>
      <c r="DD29" s="431"/>
      <c r="DE29" s="431"/>
      <c r="DF29" s="431"/>
      <c r="DG29" s="432"/>
      <c r="DH29" s="63" t="s">
        <v>74</v>
      </c>
      <c r="DI29" s="134" t="s">
        <v>157</v>
      </c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63" t="s">
        <v>74</v>
      </c>
      <c r="EC29" s="134" t="s">
        <v>157</v>
      </c>
      <c r="ED29" s="39"/>
      <c r="EE29" s="39"/>
      <c r="EF29" s="423"/>
      <c r="EG29" s="424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63" t="s">
        <v>74</v>
      </c>
      <c r="EY29" s="134" t="s">
        <v>157</v>
      </c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37"/>
    </row>
    <row r="30" spans="1:220" s="23" customFormat="1" ht="17.100000000000001" customHeight="1">
      <c r="A30" s="433">
        <v>5</v>
      </c>
      <c r="B30" s="6">
        <v>1</v>
      </c>
      <c r="C30" s="5">
        <v>19</v>
      </c>
      <c r="D30" s="345" t="s">
        <v>14</v>
      </c>
      <c r="E30" s="79" t="s">
        <v>32</v>
      </c>
      <c r="F30" s="143" t="s">
        <v>33</v>
      </c>
      <c r="G30" s="144">
        <f>SUM(J30:J32)</f>
        <v>98</v>
      </c>
      <c r="H30" s="31" t="s">
        <v>18</v>
      </c>
      <c r="I30" s="103" t="s">
        <v>85</v>
      </c>
      <c r="J30" s="309">
        <f>'DS lớp'!I21</f>
        <v>37</v>
      </c>
      <c r="K30" s="40"/>
      <c r="L30" s="40"/>
      <c r="M30" s="40"/>
      <c r="N30" s="8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9"/>
      <c r="AA30" s="39"/>
      <c r="AB30" s="39"/>
      <c r="AC30" s="39"/>
      <c r="AD30" s="63" t="s">
        <v>156</v>
      </c>
      <c r="AE30" s="423"/>
      <c r="AF30" s="424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133"/>
      <c r="AX30" s="430"/>
      <c r="AY30" s="431"/>
      <c r="AZ30" s="431"/>
      <c r="BA30" s="431"/>
      <c r="BB30" s="431"/>
      <c r="BC30" s="431"/>
      <c r="BD30" s="431"/>
      <c r="BE30" s="431"/>
      <c r="BF30" s="431"/>
      <c r="BG30" s="432"/>
      <c r="BH30" s="63" t="s">
        <v>74</v>
      </c>
      <c r="BI30" s="63" t="s">
        <v>156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63" t="s">
        <v>74</v>
      </c>
      <c r="CC30" s="63" t="s">
        <v>156</v>
      </c>
      <c r="CD30" s="39"/>
      <c r="CE30" s="39"/>
      <c r="CF30" s="39"/>
      <c r="CG30" s="39"/>
      <c r="CH30" s="423"/>
      <c r="CI30" s="424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30"/>
      <c r="CY30" s="431"/>
      <c r="CZ30" s="431"/>
      <c r="DA30" s="431"/>
      <c r="DB30" s="431"/>
      <c r="DC30" s="431"/>
      <c r="DD30" s="431"/>
      <c r="DE30" s="431"/>
      <c r="DF30" s="431"/>
      <c r="DG30" s="432"/>
      <c r="DH30" s="63" t="s">
        <v>74</v>
      </c>
      <c r="DI30" s="134" t="s">
        <v>157</v>
      </c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63" t="s">
        <v>74</v>
      </c>
      <c r="EC30" s="134" t="s">
        <v>157</v>
      </c>
      <c r="ED30" s="39"/>
      <c r="EE30" s="39"/>
      <c r="EF30" s="423"/>
      <c r="EG30" s="424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63" t="s">
        <v>74</v>
      </c>
      <c r="EY30" s="134" t="s">
        <v>157</v>
      </c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37"/>
    </row>
    <row r="31" spans="1:220" s="23" customFormat="1" ht="17.100000000000001" customHeight="1">
      <c r="A31" s="434"/>
      <c r="B31" s="6">
        <v>2</v>
      </c>
      <c r="C31" s="5">
        <v>20</v>
      </c>
      <c r="D31" s="330"/>
      <c r="E31" s="348" t="s">
        <v>150</v>
      </c>
      <c r="F31" s="79"/>
      <c r="G31" s="81"/>
      <c r="H31" s="31" t="s">
        <v>18</v>
      </c>
      <c r="I31" s="103" t="s">
        <v>86</v>
      </c>
      <c r="J31" s="309">
        <f>'DS lớp'!I22</f>
        <v>33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9"/>
      <c r="AA31" s="39"/>
      <c r="AB31" s="39"/>
      <c r="AC31" s="39"/>
      <c r="AD31" s="63" t="s">
        <v>156</v>
      </c>
      <c r="AE31" s="423"/>
      <c r="AF31" s="424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133"/>
      <c r="AX31" s="430"/>
      <c r="AY31" s="431"/>
      <c r="AZ31" s="431"/>
      <c r="BA31" s="431"/>
      <c r="BB31" s="431"/>
      <c r="BC31" s="431"/>
      <c r="BD31" s="431"/>
      <c r="BE31" s="431"/>
      <c r="BF31" s="431"/>
      <c r="BG31" s="432"/>
      <c r="BH31" s="63" t="s">
        <v>74</v>
      </c>
      <c r="BI31" s="63" t="s">
        <v>156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63" t="s">
        <v>74</v>
      </c>
      <c r="CC31" s="63" t="s">
        <v>156</v>
      </c>
      <c r="CD31" s="39"/>
      <c r="CE31" s="39"/>
      <c r="CF31" s="39"/>
      <c r="CG31" s="39"/>
      <c r="CH31" s="423"/>
      <c r="CI31" s="424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430"/>
      <c r="CY31" s="431"/>
      <c r="CZ31" s="431"/>
      <c r="DA31" s="431"/>
      <c r="DB31" s="431"/>
      <c r="DC31" s="431"/>
      <c r="DD31" s="431"/>
      <c r="DE31" s="431"/>
      <c r="DF31" s="431"/>
      <c r="DG31" s="432"/>
      <c r="DH31" s="63" t="s">
        <v>74</v>
      </c>
      <c r="DI31" s="134" t="s">
        <v>157</v>
      </c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63" t="s">
        <v>74</v>
      </c>
      <c r="EC31" s="134" t="s">
        <v>157</v>
      </c>
      <c r="ED31" s="39"/>
      <c r="EE31" s="39"/>
      <c r="EF31" s="423"/>
      <c r="EG31" s="424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63" t="s">
        <v>74</v>
      </c>
      <c r="EY31" s="134" t="s">
        <v>157</v>
      </c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37"/>
    </row>
    <row r="32" spans="1:220" s="23" customFormat="1" ht="17.100000000000001" customHeight="1">
      <c r="A32" s="435"/>
      <c r="B32" s="6">
        <v>2</v>
      </c>
      <c r="C32" s="5">
        <v>21</v>
      </c>
      <c r="D32" s="330"/>
      <c r="E32" s="79"/>
      <c r="F32" s="79"/>
      <c r="G32" s="81"/>
      <c r="H32" s="31" t="s">
        <v>18</v>
      </c>
      <c r="I32" s="103" t="s">
        <v>87</v>
      </c>
      <c r="J32" s="309">
        <f>'DS lớp'!I23</f>
        <v>28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9"/>
      <c r="AA32" s="39"/>
      <c r="AB32" s="39"/>
      <c r="AC32" s="39"/>
      <c r="AD32" s="63" t="s">
        <v>156</v>
      </c>
      <c r="AE32" s="423"/>
      <c r="AF32" s="424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133"/>
      <c r="AX32" s="430"/>
      <c r="AY32" s="431"/>
      <c r="AZ32" s="431"/>
      <c r="BA32" s="431"/>
      <c r="BB32" s="431"/>
      <c r="BC32" s="431"/>
      <c r="BD32" s="431"/>
      <c r="BE32" s="431"/>
      <c r="BF32" s="431"/>
      <c r="BG32" s="432"/>
      <c r="BH32" s="63" t="s">
        <v>74</v>
      </c>
      <c r="BI32" s="63" t="s">
        <v>156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63" t="s">
        <v>74</v>
      </c>
      <c r="CC32" s="63" t="s">
        <v>156</v>
      </c>
      <c r="CD32" s="39"/>
      <c r="CE32" s="39"/>
      <c r="CF32" s="39"/>
      <c r="CG32" s="39"/>
      <c r="CH32" s="423"/>
      <c r="CI32" s="424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430"/>
      <c r="CY32" s="431"/>
      <c r="CZ32" s="431"/>
      <c r="DA32" s="431"/>
      <c r="DB32" s="431"/>
      <c r="DC32" s="431"/>
      <c r="DD32" s="431"/>
      <c r="DE32" s="431"/>
      <c r="DF32" s="431"/>
      <c r="DG32" s="432"/>
      <c r="DH32" s="63" t="s">
        <v>74</v>
      </c>
      <c r="DI32" s="134" t="s">
        <v>157</v>
      </c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63" t="s">
        <v>74</v>
      </c>
      <c r="EC32" s="134" t="s">
        <v>157</v>
      </c>
      <c r="ED32" s="39"/>
      <c r="EE32" s="39"/>
      <c r="EF32" s="423"/>
      <c r="EG32" s="424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63" t="s">
        <v>74</v>
      </c>
      <c r="EY32" s="134" t="s">
        <v>157</v>
      </c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37"/>
    </row>
    <row r="33" spans="1:220" s="23" customFormat="1" ht="17.100000000000001" customHeight="1">
      <c r="A33" s="433">
        <v>6</v>
      </c>
      <c r="B33" s="6">
        <v>1</v>
      </c>
      <c r="C33" s="5">
        <v>22</v>
      </c>
      <c r="D33" s="345" t="s">
        <v>11</v>
      </c>
      <c r="E33" s="79" t="s">
        <v>34</v>
      </c>
      <c r="F33" s="143" t="s">
        <v>35</v>
      </c>
      <c r="G33" s="144">
        <f>SUM(J33:J36)</f>
        <v>120</v>
      </c>
      <c r="H33" s="104" t="s">
        <v>122</v>
      </c>
      <c r="I33" s="103" t="s">
        <v>100</v>
      </c>
      <c r="J33" s="309">
        <f>'DS lớp'!I24</f>
        <v>20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9"/>
      <c r="AA33" s="39"/>
      <c r="AB33" s="39"/>
      <c r="AC33" s="39"/>
      <c r="AD33" s="63" t="s">
        <v>156</v>
      </c>
      <c r="AE33" s="423"/>
      <c r="AF33" s="424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133"/>
      <c r="AX33" s="430"/>
      <c r="AY33" s="431"/>
      <c r="AZ33" s="431"/>
      <c r="BA33" s="431"/>
      <c r="BB33" s="431"/>
      <c r="BC33" s="431"/>
      <c r="BD33" s="431"/>
      <c r="BE33" s="431"/>
      <c r="BF33" s="431"/>
      <c r="BG33" s="432"/>
      <c r="BH33" s="63" t="s">
        <v>74</v>
      </c>
      <c r="BI33" s="63" t="s">
        <v>156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63" t="s">
        <v>74</v>
      </c>
      <c r="CC33" s="63" t="s">
        <v>156</v>
      </c>
      <c r="CD33" s="39"/>
      <c r="CE33" s="39"/>
      <c r="CF33" s="39"/>
      <c r="CG33" s="39"/>
      <c r="CH33" s="423"/>
      <c r="CI33" s="424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430"/>
      <c r="CY33" s="431"/>
      <c r="CZ33" s="431"/>
      <c r="DA33" s="431"/>
      <c r="DB33" s="431"/>
      <c r="DC33" s="431"/>
      <c r="DD33" s="431"/>
      <c r="DE33" s="431"/>
      <c r="DF33" s="431"/>
      <c r="DG33" s="432"/>
      <c r="DH33" s="63" t="s">
        <v>74</v>
      </c>
      <c r="DI33" s="134" t="s">
        <v>157</v>
      </c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63" t="s">
        <v>74</v>
      </c>
      <c r="EC33" s="134" t="s">
        <v>157</v>
      </c>
      <c r="ED33" s="39"/>
      <c r="EE33" s="39"/>
      <c r="EF33" s="423"/>
      <c r="EG33" s="424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63" t="s">
        <v>74</v>
      </c>
      <c r="EY33" s="134" t="s">
        <v>157</v>
      </c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37"/>
    </row>
    <row r="34" spans="1:220" s="23" customFormat="1" ht="17.100000000000001" customHeight="1">
      <c r="A34" s="434"/>
      <c r="B34" s="6">
        <v>2</v>
      </c>
      <c r="C34" s="5">
        <v>23</v>
      </c>
      <c r="D34" s="330"/>
      <c r="E34" s="348" t="s">
        <v>153</v>
      </c>
      <c r="F34" s="79"/>
      <c r="G34" s="81"/>
      <c r="H34" s="31" t="s">
        <v>18</v>
      </c>
      <c r="I34" s="103" t="s">
        <v>88</v>
      </c>
      <c r="J34" s="309">
        <f>'DS lớp'!I25</f>
        <v>33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9"/>
      <c r="AA34" s="39"/>
      <c r="AB34" s="39"/>
      <c r="AC34" s="39"/>
      <c r="AD34" s="63" t="s">
        <v>156</v>
      </c>
      <c r="AE34" s="423"/>
      <c r="AF34" s="424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133"/>
      <c r="AX34" s="430"/>
      <c r="AY34" s="431"/>
      <c r="AZ34" s="431"/>
      <c r="BA34" s="431"/>
      <c r="BB34" s="431"/>
      <c r="BC34" s="431"/>
      <c r="BD34" s="431"/>
      <c r="BE34" s="431"/>
      <c r="BF34" s="431"/>
      <c r="BG34" s="432"/>
      <c r="BH34" s="63" t="s">
        <v>74</v>
      </c>
      <c r="BI34" s="63" t="s">
        <v>156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63" t="s">
        <v>74</v>
      </c>
      <c r="CC34" s="63" t="s">
        <v>156</v>
      </c>
      <c r="CD34" s="39"/>
      <c r="CE34" s="39"/>
      <c r="CF34" s="39"/>
      <c r="CG34" s="39"/>
      <c r="CH34" s="423"/>
      <c r="CI34" s="424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430"/>
      <c r="CY34" s="431"/>
      <c r="CZ34" s="431"/>
      <c r="DA34" s="431"/>
      <c r="DB34" s="431"/>
      <c r="DC34" s="431"/>
      <c r="DD34" s="431"/>
      <c r="DE34" s="431"/>
      <c r="DF34" s="431"/>
      <c r="DG34" s="432"/>
      <c r="DH34" s="63" t="s">
        <v>74</v>
      </c>
      <c r="DI34" s="134" t="s">
        <v>157</v>
      </c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63" t="s">
        <v>74</v>
      </c>
      <c r="EC34" s="134" t="s">
        <v>157</v>
      </c>
      <c r="ED34" s="39"/>
      <c r="EE34" s="39"/>
      <c r="EF34" s="423"/>
      <c r="EG34" s="424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63" t="s">
        <v>74</v>
      </c>
      <c r="EY34" s="134" t="s">
        <v>157</v>
      </c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37"/>
    </row>
    <row r="35" spans="1:220" s="23" customFormat="1" ht="17.100000000000001" customHeight="1">
      <c r="A35" s="434"/>
      <c r="B35" s="6">
        <v>2</v>
      </c>
      <c r="C35" s="5">
        <v>24</v>
      </c>
      <c r="D35" s="330"/>
      <c r="E35" s="79"/>
      <c r="F35" s="79"/>
      <c r="G35" s="81"/>
      <c r="H35" s="31" t="s">
        <v>18</v>
      </c>
      <c r="I35" s="103" t="s">
        <v>125</v>
      </c>
      <c r="J35" s="309">
        <f>'DS lớp'!I26</f>
        <v>34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39"/>
      <c r="AB35" s="39"/>
      <c r="AC35" s="39"/>
      <c r="AD35" s="63" t="s">
        <v>156</v>
      </c>
      <c r="AE35" s="423"/>
      <c r="AF35" s="424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133"/>
      <c r="AX35" s="430"/>
      <c r="AY35" s="431"/>
      <c r="AZ35" s="431"/>
      <c r="BA35" s="431"/>
      <c r="BB35" s="431"/>
      <c r="BC35" s="431"/>
      <c r="BD35" s="431"/>
      <c r="BE35" s="431"/>
      <c r="BF35" s="431"/>
      <c r="BG35" s="432"/>
      <c r="BH35" s="63" t="s">
        <v>74</v>
      </c>
      <c r="BI35" s="63" t="s">
        <v>156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63" t="s">
        <v>74</v>
      </c>
      <c r="CC35" s="63" t="s">
        <v>156</v>
      </c>
      <c r="CD35" s="39"/>
      <c r="CE35" s="39"/>
      <c r="CF35" s="39"/>
      <c r="CG35" s="39"/>
      <c r="CH35" s="423"/>
      <c r="CI35" s="424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430"/>
      <c r="CY35" s="431"/>
      <c r="CZ35" s="431"/>
      <c r="DA35" s="431"/>
      <c r="DB35" s="431"/>
      <c r="DC35" s="431"/>
      <c r="DD35" s="431"/>
      <c r="DE35" s="431"/>
      <c r="DF35" s="431"/>
      <c r="DG35" s="432"/>
      <c r="DH35" s="63" t="s">
        <v>74</v>
      </c>
      <c r="DI35" s="134" t="s">
        <v>157</v>
      </c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63" t="s">
        <v>74</v>
      </c>
      <c r="EC35" s="134" t="s">
        <v>157</v>
      </c>
      <c r="ED35" s="39"/>
      <c r="EE35" s="39"/>
      <c r="EF35" s="423"/>
      <c r="EG35" s="424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63" t="s">
        <v>74</v>
      </c>
      <c r="EY35" s="134" t="s">
        <v>157</v>
      </c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37"/>
    </row>
    <row r="36" spans="1:220" s="23" customFormat="1" ht="17.100000000000001" customHeight="1">
      <c r="A36" s="435"/>
      <c r="B36" s="6">
        <v>2</v>
      </c>
      <c r="C36" s="5">
        <v>25</v>
      </c>
      <c r="D36" s="330"/>
      <c r="E36" s="79"/>
      <c r="F36" s="79"/>
      <c r="G36" s="81"/>
      <c r="H36" s="31" t="s">
        <v>18</v>
      </c>
      <c r="I36" s="103" t="s">
        <v>128</v>
      </c>
      <c r="J36" s="309">
        <f>'DS lớp'!I27</f>
        <v>33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9"/>
      <c r="AA36" s="39"/>
      <c r="AB36" s="39"/>
      <c r="AC36" s="39"/>
      <c r="AD36" s="63" t="s">
        <v>156</v>
      </c>
      <c r="AE36" s="423"/>
      <c r="AF36" s="424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133"/>
      <c r="AX36" s="430"/>
      <c r="AY36" s="431"/>
      <c r="AZ36" s="431"/>
      <c r="BA36" s="431"/>
      <c r="BB36" s="431"/>
      <c r="BC36" s="431"/>
      <c r="BD36" s="431"/>
      <c r="BE36" s="431"/>
      <c r="BF36" s="431"/>
      <c r="BG36" s="432"/>
      <c r="BH36" s="63" t="s">
        <v>74</v>
      </c>
      <c r="BI36" s="63" t="s">
        <v>156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63" t="s">
        <v>74</v>
      </c>
      <c r="CC36" s="63" t="s">
        <v>156</v>
      </c>
      <c r="CD36" s="39"/>
      <c r="CE36" s="39"/>
      <c r="CF36" s="39"/>
      <c r="CG36" s="39"/>
      <c r="CH36" s="423"/>
      <c r="CI36" s="424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430"/>
      <c r="CY36" s="431"/>
      <c r="CZ36" s="431"/>
      <c r="DA36" s="431"/>
      <c r="DB36" s="431"/>
      <c r="DC36" s="431"/>
      <c r="DD36" s="431"/>
      <c r="DE36" s="431"/>
      <c r="DF36" s="431"/>
      <c r="DG36" s="432"/>
      <c r="DH36" s="63" t="s">
        <v>74</v>
      </c>
      <c r="DI36" s="134" t="s">
        <v>157</v>
      </c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63" t="s">
        <v>74</v>
      </c>
      <c r="EC36" s="134" t="s">
        <v>157</v>
      </c>
      <c r="ED36" s="39"/>
      <c r="EE36" s="39"/>
      <c r="EF36" s="423"/>
      <c r="EG36" s="424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63" t="s">
        <v>74</v>
      </c>
      <c r="EY36" s="134" t="s">
        <v>157</v>
      </c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37"/>
    </row>
    <row r="37" spans="1:220" s="23" customFormat="1" ht="17.100000000000001" customHeight="1">
      <c r="A37" s="433">
        <v>7</v>
      </c>
      <c r="B37" s="6">
        <v>1</v>
      </c>
      <c r="C37" s="5">
        <v>26</v>
      </c>
      <c r="D37" s="345" t="s">
        <v>15</v>
      </c>
      <c r="E37" s="79" t="s">
        <v>36</v>
      </c>
      <c r="F37" s="143" t="s">
        <v>37</v>
      </c>
      <c r="G37" s="144">
        <f>SUM(J37:J41)</f>
        <v>173</v>
      </c>
      <c r="H37" s="104" t="s">
        <v>122</v>
      </c>
      <c r="I37" s="103" t="s">
        <v>101</v>
      </c>
      <c r="J37" s="310">
        <f>'DS lớp'!I28</f>
        <v>50</v>
      </c>
      <c r="K37" s="40"/>
      <c r="L37" s="40"/>
      <c r="M37" s="84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9"/>
      <c r="AA37" s="39"/>
      <c r="AB37" s="39"/>
      <c r="AC37" s="39"/>
      <c r="AD37" s="63" t="s">
        <v>156</v>
      </c>
      <c r="AE37" s="423"/>
      <c r="AF37" s="424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133"/>
      <c r="AX37" s="430"/>
      <c r="AY37" s="431"/>
      <c r="AZ37" s="431"/>
      <c r="BA37" s="431"/>
      <c r="BB37" s="431"/>
      <c r="BC37" s="431"/>
      <c r="BD37" s="431"/>
      <c r="BE37" s="431"/>
      <c r="BF37" s="431"/>
      <c r="BG37" s="432"/>
      <c r="BH37" s="63" t="s">
        <v>74</v>
      </c>
      <c r="BI37" s="63" t="s">
        <v>156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63" t="s">
        <v>74</v>
      </c>
      <c r="CC37" s="63" t="s">
        <v>156</v>
      </c>
      <c r="CD37" s="39"/>
      <c r="CE37" s="39"/>
      <c r="CF37" s="39"/>
      <c r="CG37" s="39"/>
      <c r="CH37" s="423"/>
      <c r="CI37" s="424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30"/>
      <c r="CY37" s="431"/>
      <c r="CZ37" s="431"/>
      <c r="DA37" s="431"/>
      <c r="DB37" s="431"/>
      <c r="DC37" s="431"/>
      <c r="DD37" s="431"/>
      <c r="DE37" s="431"/>
      <c r="DF37" s="431"/>
      <c r="DG37" s="432"/>
      <c r="DH37" s="63" t="s">
        <v>74</v>
      </c>
      <c r="DI37" s="134" t="s">
        <v>157</v>
      </c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63" t="s">
        <v>74</v>
      </c>
      <c r="EC37" s="134" t="s">
        <v>157</v>
      </c>
      <c r="ED37" s="39"/>
      <c r="EE37" s="39"/>
      <c r="EF37" s="423"/>
      <c r="EG37" s="424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63" t="s">
        <v>74</v>
      </c>
      <c r="EY37" s="134" t="s">
        <v>157</v>
      </c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37"/>
    </row>
    <row r="38" spans="1:220" s="23" customFormat="1" ht="17.100000000000001" customHeight="1">
      <c r="A38" s="434"/>
      <c r="B38" s="6">
        <v>2</v>
      </c>
      <c r="C38" s="5">
        <v>27</v>
      </c>
      <c r="D38" s="330"/>
      <c r="E38" s="348" t="s">
        <v>148</v>
      </c>
      <c r="F38" s="143"/>
      <c r="G38" s="81"/>
      <c r="H38" s="102" t="s">
        <v>120</v>
      </c>
      <c r="I38" s="103" t="s">
        <v>81</v>
      </c>
      <c r="J38" s="310">
        <f>'DS lớp'!I29</f>
        <v>35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9"/>
      <c r="AA38" s="39"/>
      <c r="AB38" s="39"/>
      <c r="AC38" s="39"/>
      <c r="AD38" s="63" t="s">
        <v>156</v>
      </c>
      <c r="AE38" s="423"/>
      <c r="AF38" s="424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133"/>
      <c r="AX38" s="430"/>
      <c r="AY38" s="431"/>
      <c r="AZ38" s="431"/>
      <c r="BA38" s="431"/>
      <c r="BB38" s="431"/>
      <c r="BC38" s="431"/>
      <c r="BD38" s="431"/>
      <c r="BE38" s="431"/>
      <c r="BF38" s="431"/>
      <c r="BG38" s="432"/>
      <c r="BH38" s="63" t="s">
        <v>74</v>
      </c>
      <c r="BI38" s="63" t="s">
        <v>156</v>
      </c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63" t="s">
        <v>74</v>
      </c>
      <c r="CC38" s="63" t="s">
        <v>156</v>
      </c>
      <c r="CD38" s="39"/>
      <c r="CE38" s="39"/>
      <c r="CF38" s="39"/>
      <c r="CG38" s="39"/>
      <c r="CH38" s="423"/>
      <c r="CI38" s="424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30"/>
      <c r="CY38" s="431"/>
      <c r="CZ38" s="431"/>
      <c r="DA38" s="431"/>
      <c r="DB38" s="431"/>
      <c r="DC38" s="431"/>
      <c r="DD38" s="431"/>
      <c r="DE38" s="431"/>
      <c r="DF38" s="431"/>
      <c r="DG38" s="432"/>
      <c r="DH38" s="63" t="s">
        <v>74</v>
      </c>
      <c r="DI38" s="134" t="s">
        <v>157</v>
      </c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63" t="s">
        <v>74</v>
      </c>
      <c r="EC38" s="134" t="s">
        <v>157</v>
      </c>
      <c r="ED38" s="39"/>
      <c r="EE38" s="39"/>
      <c r="EF38" s="423"/>
      <c r="EG38" s="424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63" t="s">
        <v>74</v>
      </c>
      <c r="EY38" s="134" t="s">
        <v>157</v>
      </c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37"/>
    </row>
    <row r="39" spans="1:220" s="23" customFormat="1" ht="17.100000000000001" customHeight="1">
      <c r="A39" s="434"/>
      <c r="B39" s="6">
        <v>2</v>
      </c>
      <c r="C39" s="5">
        <v>28</v>
      </c>
      <c r="D39" s="330"/>
      <c r="E39" s="79"/>
      <c r="F39" s="143"/>
      <c r="G39" s="81"/>
      <c r="H39" s="102" t="s">
        <v>120</v>
      </c>
      <c r="I39" s="103" t="s">
        <v>82</v>
      </c>
      <c r="J39" s="310">
        <f>'DS lớp'!I30</f>
        <v>30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9"/>
      <c r="AA39" s="39"/>
      <c r="AB39" s="39"/>
      <c r="AC39" s="39"/>
      <c r="AD39" s="63" t="s">
        <v>156</v>
      </c>
      <c r="AE39" s="423"/>
      <c r="AF39" s="424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133"/>
      <c r="AX39" s="430"/>
      <c r="AY39" s="431"/>
      <c r="AZ39" s="431"/>
      <c r="BA39" s="431"/>
      <c r="BB39" s="431"/>
      <c r="BC39" s="431"/>
      <c r="BD39" s="431"/>
      <c r="BE39" s="431"/>
      <c r="BF39" s="431"/>
      <c r="BG39" s="432"/>
      <c r="BH39" s="63" t="s">
        <v>74</v>
      </c>
      <c r="BI39" s="63" t="s">
        <v>156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63" t="s">
        <v>74</v>
      </c>
      <c r="CC39" s="63" t="s">
        <v>156</v>
      </c>
      <c r="CD39" s="39"/>
      <c r="CE39" s="39"/>
      <c r="CF39" s="39"/>
      <c r="CG39" s="39"/>
      <c r="CH39" s="423"/>
      <c r="CI39" s="424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430"/>
      <c r="CY39" s="431"/>
      <c r="CZ39" s="431"/>
      <c r="DA39" s="431"/>
      <c r="DB39" s="431"/>
      <c r="DC39" s="431"/>
      <c r="DD39" s="431"/>
      <c r="DE39" s="431"/>
      <c r="DF39" s="431"/>
      <c r="DG39" s="432"/>
      <c r="DH39" s="63" t="s">
        <v>74</v>
      </c>
      <c r="DI39" s="134" t="s">
        <v>157</v>
      </c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63" t="s">
        <v>74</v>
      </c>
      <c r="EC39" s="134" t="s">
        <v>157</v>
      </c>
      <c r="ED39" s="39"/>
      <c r="EE39" s="39"/>
      <c r="EF39" s="423"/>
      <c r="EG39" s="424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63" t="s">
        <v>74</v>
      </c>
      <c r="EY39" s="134" t="s">
        <v>157</v>
      </c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37"/>
    </row>
    <row r="40" spans="1:220" s="23" customFormat="1" ht="17.100000000000001" customHeight="1">
      <c r="A40" s="434"/>
      <c r="B40" s="6">
        <v>3</v>
      </c>
      <c r="C40" s="5">
        <v>29</v>
      </c>
      <c r="D40" s="330"/>
      <c r="E40" s="79"/>
      <c r="F40" s="143"/>
      <c r="G40" s="81"/>
      <c r="H40" s="31" t="s">
        <v>18</v>
      </c>
      <c r="I40" s="103" t="s">
        <v>92</v>
      </c>
      <c r="J40" s="309">
        <f>'DS lớp'!I31</f>
        <v>34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39"/>
      <c r="AB40" s="39"/>
      <c r="AC40" s="39"/>
      <c r="AD40" s="63" t="s">
        <v>156</v>
      </c>
      <c r="AE40" s="423"/>
      <c r="AF40" s="424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133"/>
      <c r="AX40" s="430"/>
      <c r="AY40" s="431"/>
      <c r="AZ40" s="431"/>
      <c r="BA40" s="431"/>
      <c r="BB40" s="431"/>
      <c r="BC40" s="431"/>
      <c r="BD40" s="431"/>
      <c r="BE40" s="431"/>
      <c r="BF40" s="431"/>
      <c r="BG40" s="432"/>
      <c r="BH40" s="63" t="s">
        <v>74</v>
      </c>
      <c r="BI40" s="63" t="s">
        <v>156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63" t="s">
        <v>74</v>
      </c>
      <c r="CC40" s="63" t="s">
        <v>156</v>
      </c>
      <c r="CD40" s="39"/>
      <c r="CE40" s="39"/>
      <c r="CF40" s="39"/>
      <c r="CG40" s="39"/>
      <c r="CH40" s="423"/>
      <c r="CI40" s="424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430"/>
      <c r="CY40" s="431"/>
      <c r="CZ40" s="431"/>
      <c r="DA40" s="431"/>
      <c r="DB40" s="431"/>
      <c r="DC40" s="431"/>
      <c r="DD40" s="431"/>
      <c r="DE40" s="431"/>
      <c r="DF40" s="431"/>
      <c r="DG40" s="432"/>
      <c r="DH40" s="63" t="s">
        <v>74</v>
      </c>
      <c r="DI40" s="134" t="s">
        <v>157</v>
      </c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63" t="s">
        <v>74</v>
      </c>
      <c r="EC40" s="134" t="s">
        <v>157</v>
      </c>
      <c r="ED40" s="39"/>
      <c r="EE40" s="39"/>
      <c r="EF40" s="423"/>
      <c r="EG40" s="424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63" t="s">
        <v>74</v>
      </c>
      <c r="EY40" s="134" t="s">
        <v>157</v>
      </c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37"/>
    </row>
    <row r="41" spans="1:220" s="23" customFormat="1" ht="17.100000000000001" customHeight="1">
      <c r="A41" s="435"/>
      <c r="B41" s="6">
        <v>4</v>
      </c>
      <c r="C41" s="5">
        <v>30</v>
      </c>
      <c r="D41" s="330"/>
      <c r="E41" s="79"/>
      <c r="F41" s="143"/>
      <c r="G41" s="81"/>
      <c r="H41" s="31" t="s">
        <v>18</v>
      </c>
      <c r="I41" s="103" t="s">
        <v>93</v>
      </c>
      <c r="J41" s="309">
        <f>'DS lớp'!I32</f>
        <v>24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9"/>
      <c r="AA41" s="39"/>
      <c r="AB41" s="39"/>
      <c r="AC41" s="39"/>
      <c r="AD41" s="63" t="s">
        <v>156</v>
      </c>
      <c r="AE41" s="423"/>
      <c r="AF41" s="424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133"/>
      <c r="AX41" s="430"/>
      <c r="AY41" s="431"/>
      <c r="AZ41" s="431"/>
      <c r="BA41" s="431"/>
      <c r="BB41" s="431"/>
      <c r="BC41" s="431"/>
      <c r="BD41" s="431"/>
      <c r="BE41" s="431"/>
      <c r="BF41" s="431"/>
      <c r="BG41" s="432"/>
      <c r="BH41" s="63" t="s">
        <v>74</v>
      </c>
      <c r="BI41" s="63" t="s">
        <v>156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63" t="s">
        <v>74</v>
      </c>
      <c r="CC41" s="63" t="s">
        <v>156</v>
      </c>
      <c r="CD41" s="39"/>
      <c r="CE41" s="39"/>
      <c r="CF41" s="39"/>
      <c r="CG41" s="39"/>
      <c r="CH41" s="423"/>
      <c r="CI41" s="424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430"/>
      <c r="CY41" s="431"/>
      <c r="CZ41" s="431"/>
      <c r="DA41" s="431"/>
      <c r="DB41" s="431"/>
      <c r="DC41" s="431"/>
      <c r="DD41" s="431"/>
      <c r="DE41" s="431"/>
      <c r="DF41" s="431"/>
      <c r="DG41" s="432"/>
      <c r="DH41" s="63" t="s">
        <v>74</v>
      </c>
      <c r="DI41" s="134" t="s">
        <v>157</v>
      </c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63" t="s">
        <v>74</v>
      </c>
      <c r="EC41" s="134" t="s">
        <v>157</v>
      </c>
      <c r="ED41" s="39"/>
      <c r="EE41" s="39"/>
      <c r="EF41" s="423"/>
      <c r="EG41" s="424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63" t="s">
        <v>74</v>
      </c>
      <c r="EY41" s="134" t="s">
        <v>157</v>
      </c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37"/>
    </row>
    <row r="42" spans="1:220" s="23" customFormat="1" ht="17.100000000000001" customHeight="1">
      <c r="A42" s="433">
        <v>8</v>
      </c>
      <c r="B42" s="6">
        <v>1</v>
      </c>
      <c r="C42" s="5">
        <v>31</v>
      </c>
      <c r="D42" s="345" t="s">
        <v>13</v>
      </c>
      <c r="E42" s="79" t="s">
        <v>38</v>
      </c>
      <c r="F42" s="143" t="s">
        <v>39</v>
      </c>
      <c r="G42" s="144">
        <f>SUM(J42:J44)</f>
        <v>95</v>
      </c>
      <c r="H42" s="104" t="s">
        <v>121</v>
      </c>
      <c r="I42" s="103" t="s">
        <v>110</v>
      </c>
      <c r="J42" s="309">
        <f>'DS lớp'!I33</f>
        <v>27</v>
      </c>
      <c r="K42" s="40"/>
      <c r="L42" s="40"/>
      <c r="M42" s="40"/>
      <c r="N42" s="40"/>
      <c r="O42" s="84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39"/>
      <c r="AA42" s="39"/>
      <c r="AB42" s="39"/>
      <c r="AC42" s="39"/>
      <c r="AD42" s="63" t="s">
        <v>156</v>
      </c>
      <c r="AE42" s="423"/>
      <c r="AF42" s="424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133"/>
      <c r="AX42" s="430"/>
      <c r="AY42" s="431"/>
      <c r="AZ42" s="431"/>
      <c r="BA42" s="431"/>
      <c r="BB42" s="431"/>
      <c r="BC42" s="431"/>
      <c r="BD42" s="431"/>
      <c r="BE42" s="431"/>
      <c r="BF42" s="431"/>
      <c r="BG42" s="432"/>
      <c r="BH42" s="63" t="s">
        <v>74</v>
      </c>
      <c r="BI42" s="63" t="s">
        <v>156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63" t="s">
        <v>74</v>
      </c>
      <c r="CC42" s="63" t="s">
        <v>156</v>
      </c>
      <c r="CD42" s="39"/>
      <c r="CE42" s="39"/>
      <c r="CF42" s="39"/>
      <c r="CG42" s="39"/>
      <c r="CH42" s="423"/>
      <c r="CI42" s="424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430"/>
      <c r="CY42" s="431"/>
      <c r="CZ42" s="431"/>
      <c r="DA42" s="431"/>
      <c r="DB42" s="431"/>
      <c r="DC42" s="431"/>
      <c r="DD42" s="431"/>
      <c r="DE42" s="431"/>
      <c r="DF42" s="431"/>
      <c r="DG42" s="432"/>
      <c r="DH42" s="63" t="s">
        <v>74</v>
      </c>
      <c r="DI42" s="134" t="s">
        <v>157</v>
      </c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63" t="s">
        <v>74</v>
      </c>
      <c r="EC42" s="134" t="s">
        <v>157</v>
      </c>
      <c r="ED42" s="39"/>
      <c r="EE42" s="39"/>
      <c r="EF42" s="423"/>
      <c r="EG42" s="424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63" t="s">
        <v>74</v>
      </c>
      <c r="EY42" s="134" t="s">
        <v>157</v>
      </c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37"/>
    </row>
    <row r="43" spans="1:220" s="23" customFormat="1" ht="17.100000000000001" customHeight="1">
      <c r="A43" s="434"/>
      <c r="B43" s="6">
        <v>2</v>
      </c>
      <c r="C43" s="5">
        <v>32</v>
      </c>
      <c r="D43" s="330"/>
      <c r="E43" s="348" t="s">
        <v>152</v>
      </c>
      <c r="F43" s="79"/>
      <c r="G43" s="81"/>
      <c r="H43" s="104" t="s">
        <v>122</v>
      </c>
      <c r="I43" s="103" t="s">
        <v>102</v>
      </c>
      <c r="J43" s="309">
        <f>'DS lớp'!I34</f>
        <v>27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9"/>
      <c r="AA43" s="39"/>
      <c r="AB43" s="39"/>
      <c r="AC43" s="39"/>
      <c r="AD43" s="63" t="s">
        <v>156</v>
      </c>
      <c r="AE43" s="423"/>
      <c r="AF43" s="424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133"/>
      <c r="AX43" s="430"/>
      <c r="AY43" s="431"/>
      <c r="AZ43" s="431"/>
      <c r="BA43" s="431"/>
      <c r="BB43" s="431"/>
      <c r="BC43" s="431"/>
      <c r="BD43" s="431"/>
      <c r="BE43" s="431"/>
      <c r="BF43" s="431"/>
      <c r="BG43" s="432"/>
      <c r="BH43" s="63" t="s">
        <v>74</v>
      </c>
      <c r="BI43" s="63" t="s">
        <v>156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63" t="s">
        <v>74</v>
      </c>
      <c r="CC43" s="63" t="s">
        <v>156</v>
      </c>
      <c r="CD43" s="39"/>
      <c r="CE43" s="39"/>
      <c r="CF43" s="39"/>
      <c r="CG43" s="39"/>
      <c r="CH43" s="423"/>
      <c r="CI43" s="424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430"/>
      <c r="CY43" s="431"/>
      <c r="CZ43" s="431"/>
      <c r="DA43" s="431"/>
      <c r="DB43" s="431"/>
      <c r="DC43" s="431"/>
      <c r="DD43" s="431"/>
      <c r="DE43" s="431"/>
      <c r="DF43" s="431"/>
      <c r="DG43" s="432"/>
      <c r="DH43" s="63" t="s">
        <v>74</v>
      </c>
      <c r="DI43" s="134" t="s">
        <v>157</v>
      </c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63" t="s">
        <v>74</v>
      </c>
      <c r="EC43" s="134" t="s">
        <v>157</v>
      </c>
      <c r="ED43" s="39"/>
      <c r="EE43" s="39"/>
      <c r="EF43" s="423"/>
      <c r="EG43" s="424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63" t="s">
        <v>74</v>
      </c>
      <c r="EY43" s="134" t="s">
        <v>157</v>
      </c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37"/>
    </row>
    <row r="44" spans="1:220" s="23" customFormat="1" ht="17.100000000000001" customHeight="1">
      <c r="A44" s="435"/>
      <c r="B44" s="6">
        <v>3</v>
      </c>
      <c r="C44" s="5">
        <v>33</v>
      </c>
      <c r="D44" s="330"/>
      <c r="E44" s="79"/>
      <c r="F44" s="79"/>
      <c r="G44" s="81"/>
      <c r="H44" s="102" t="s">
        <v>120</v>
      </c>
      <c r="I44" s="103" t="s">
        <v>83</v>
      </c>
      <c r="J44" s="309">
        <f>'DS lớp'!I35</f>
        <v>41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9"/>
      <c r="AA44" s="39"/>
      <c r="AB44" s="39"/>
      <c r="AC44" s="39"/>
      <c r="AD44" s="63" t="s">
        <v>156</v>
      </c>
      <c r="AE44" s="423"/>
      <c r="AF44" s="424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133"/>
      <c r="AX44" s="430"/>
      <c r="AY44" s="431"/>
      <c r="AZ44" s="431"/>
      <c r="BA44" s="431"/>
      <c r="BB44" s="431"/>
      <c r="BC44" s="431"/>
      <c r="BD44" s="431"/>
      <c r="BE44" s="431"/>
      <c r="BF44" s="431"/>
      <c r="BG44" s="432"/>
      <c r="BH44" s="63" t="s">
        <v>74</v>
      </c>
      <c r="BI44" s="63" t="s">
        <v>156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63" t="s">
        <v>74</v>
      </c>
      <c r="CC44" s="63" t="s">
        <v>156</v>
      </c>
      <c r="CD44" s="39"/>
      <c r="CE44" s="39"/>
      <c r="CF44" s="39"/>
      <c r="CG44" s="39"/>
      <c r="CH44" s="423"/>
      <c r="CI44" s="424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430"/>
      <c r="CY44" s="431"/>
      <c r="CZ44" s="431"/>
      <c r="DA44" s="431"/>
      <c r="DB44" s="431"/>
      <c r="DC44" s="431"/>
      <c r="DD44" s="431"/>
      <c r="DE44" s="431"/>
      <c r="DF44" s="431"/>
      <c r="DG44" s="432"/>
      <c r="DH44" s="63" t="s">
        <v>74</v>
      </c>
      <c r="DI44" s="134" t="s">
        <v>157</v>
      </c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63" t="s">
        <v>74</v>
      </c>
      <c r="EC44" s="134" t="s">
        <v>157</v>
      </c>
      <c r="ED44" s="39"/>
      <c r="EE44" s="39"/>
      <c r="EF44" s="423"/>
      <c r="EG44" s="424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63" t="s">
        <v>74</v>
      </c>
      <c r="EY44" s="134" t="s">
        <v>157</v>
      </c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37"/>
    </row>
    <row r="45" spans="1:220" s="23" customFormat="1" ht="17.100000000000001" customHeight="1">
      <c r="A45" s="6">
        <v>9</v>
      </c>
      <c r="B45" s="6">
        <v>1</v>
      </c>
      <c r="C45" s="5">
        <v>34</v>
      </c>
      <c r="D45" s="345" t="s">
        <v>143</v>
      </c>
      <c r="E45" s="79" t="s">
        <v>40</v>
      </c>
      <c r="F45" s="143" t="s">
        <v>41</v>
      </c>
      <c r="G45" s="144">
        <f>SUM(J45:J45)</f>
        <v>38</v>
      </c>
      <c r="H45" s="104" t="s">
        <v>122</v>
      </c>
      <c r="I45" s="103" t="s">
        <v>103</v>
      </c>
      <c r="J45" s="309">
        <f>'DS lớp'!I36</f>
        <v>38</v>
      </c>
      <c r="K45" s="40"/>
      <c r="L45" s="40"/>
      <c r="M45" s="40"/>
      <c r="N45" s="40"/>
      <c r="O45" s="84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9"/>
      <c r="AA45" s="39"/>
      <c r="AB45" s="39"/>
      <c r="AC45" s="39"/>
      <c r="AD45" s="63" t="s">
        <v>156</v>
      </c>
      <c r="AE45" s="423"/>
      <c r="AF45" s="424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133"/>
      <c r="AX45" s="430"/>
      <c r="AY45" s="431"/>
      <c r="AZ45" s="431"/>
      <c r="BA45" s="431"/>
      <c r="BB45" s="431"/>
      <c r="BC45" s="431"/>
      <c r="BD45" s="431"/>
      <c r="BE45" s="431"/>
      <c r="BF45" s="431"/>
      <c r="BG45" s="432"/>
      <c r="BH45" s="63" t="s">
        <v>74</v>
      </c>
      <c r="BI45" s="63" t="s">
        <v>156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63" t="s">
        <v>74</v>
      </c>
      <c r="CC45" s="63" t="s">
        <v>156</v>
      </c>
      <c r="CD45" s="39"/>
      <c r="CE45" s="39"/>
      <c r="CF45" s="39"/>
      <c r="CG45" s="39"/>
      <c r="CH45" s="423"/>
      <c r="CI45" s="424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430"/>
      <c r="CY45" s="431"/>
      <c r="CZ45" s="431"/>
      <c r="DA45" s="431"/>
      <c r="DB45" s="431"/>
      <c r="DC45" s="431"/>
      <c r="DD45" s="431"/>
      <c r="DE45" s="431"/>
      <c r="DF45" s="431"/>
      <c r="DG45" s="432"/>
      <c r="DH45" s="63" t="s">
        <v>74</v>
      </c>
      <c r="DI45" s="134" t="s">
        <v>157</v>
      </c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63" t="s">
        <v>74</v>
      </c>
      <c r="EC45" s="134" t="s">
        <v>157</v>
      </c>
      <c r="ED45" s="39"/>
      <c r="EE45" s="39"/>
      <c r="EF45" s="423"/>
      <c r="EG45" s="424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63" t="s">
        <v>74</v>
      </c>
      <c r="EY45" s="134" t="s">
        <v>157</v>
      </c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37"/>
    </row>
    <row r="46" spans="1:220" s="23" customFormat="1" ht="17.100000000000001" customHeight="1">
      <c r="A46" s="6">
        <v>10</v>
      </c>
      <c r="B46" s="6">
        <v>1</v>
      </c>
      <c r="C46" s="5">
        <v>35</v>
      </c>
      <c r="D46" s="345" t="s">
        <v>144</v>
      </c>
      <c r="E46" s="79" t="s">
        <v>42</v>
      </c>
      <c r="F46" s="143" t="s">
        <v>43</v>
      </c>
      <c r="G46" s="144">
        <f>SUM(J46:J46)</f>
        <v>42</v>
      </c>
      <c r="H46" s="31" t="s">
        <v>18</v>
      </c>
      <c r="I46" s="103" t="s">
        <v>89</v>
      </c>
      <c r="J46" s="309">
        <f>'DS lớp'!I37</f>
        <v>42</v>
      </c>
      <c r="K46" s="40"/>
      <c r="L46" s="40"/>
      <c r="M46" s="40"/>
      <c r="N46" s="84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9"/>
      <c r="AA46" s="39"/>
      <c r="AB46" s="39"/>
      <c r="AC46" s="39"/>
      <c r="AD46" s="63" t="s">
        <v>156</v>
      </c>
      <c r="AE46" s="423"/>
      <c r="AF46" s="424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133"/>
      <c r="AX46" s="430"/>
      <c r="AY46" s="431"/>
      <c r="AZ46" s="431"/>
      <c r="BA46" s="431"/>
      <c r="BB46" s="431"/>
      <c r="BC46" s="431"/>
      <c r="BD46" s="431"/>
      <c r="BE46" s="431"/>
      <c r="BF46" s="431"/>
      <c r="BG46" s="432"/>
      <c r="BH46" s="63" t="s">
        <v>74</v>
      </c>
      <c r="BI46" s="63" t="s">
        <v>156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63" t="s">
        <v>74</v>
      </c>
      <c r="CC46" s="63" t="s">
        <v>156</v>
      </c>
      <c r="CD46" s="39"/>
      <c r="CE46" s="39"/>
      <c r="CF46" s="39"/>
      <c r="CG46" s="39"/>
      <c r="CH46" s="423"/>
      <c r="CI46" s="424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430"/>
      <c r="CY46" s="431"/>
      <c r="CZ46" s="431"/>
      <c r="DA46" s="431"/>
      <c r="DB46" s="431"/>
      <c r="DC46" s="431"/>
      <c r="DD46" s="431"/>
      <c r="DE46" s="431"/>
      <c r="DF46" s="431"/>
      <c r="DG46" s="432"/>
      <c r="DH46" s="63" t="s">
        <v>74</v>
      </c>
      <c r="DI46" s="134" t="s">
        <v>157</v>
      </c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63" t="s">
        <v>74</v>
      </c>
      <c r="EC46" s="134" t="s">
        <v>157</v>
      </c>
      <c r="ED46" s="39"/>
      <c r="EE46" s="39"/>
      <c r="EF46" s="423"/>
      <c r="EG46" s="424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63" t="s">
        <v>74</v>
      </c>
      <c r="EY46" s="134" t="s">
        <v>157</v>
      </c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37"/>
    </row>
    <row r="47" spans="1:220" s="23" customFormat="1" ht="17.100000000000001" customHeight="1">
      <c r="A47" s="433">
        <v>11</v>
      </c>
      <c r="B47" s="6">
        <v>1</v>
      </c>
      <c r="C47" s="5">
        <v>36</v>
      </c>
      <c r="D47" s="345" t="s">
        <v>141</v>
      </c>
      <c r="E47" s="79" t="s">
        <v>44</v>
      </c>
      <c r="F47" s="143" t="s">
        <v>45</v>
      </c>
      <c r="G47" s="144">
        <f>SUM(J47:J49)</f>
        <v>96</v>
      </c>
      <c r="H47" s="102" t="s">
        <v>120</v>
      </c>
      <c r="I47" s="103" t="s">
        <v>84</v>
      </c>
      <c r="J47" s="309">
        <f>'DS lớp'!I38</f>
        <v>36</v>
      </c>
      <c r="K47" s="40"/>
      <c r="L47" s="40"/>
      <c r="M47" s="84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39"/>
      <c r="AA47" s="39"/>
      <c r="AB47" s="39"/>
      <c r="AC47" s="39"/>
      <c r="AD47" s="63" t="s">
        <v>156</v>
      </c>
      <c r="AE47" s="423"/>
      <c r="AF47" s="424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33"/>
      <c r="AX47" s="430"/>
      <c r="AY47" s="431"/>
      <c r="AZ47" s="431"/>
      <c r="BA47" s="431"/>
      <c r="BB47" s="431"/>
      <c r="BC47" s="431"/>
      <c r="BD47" s="431"/>
      <c r="BE47" s="431"/>
      <c r="BF47" s="431"/>
      <c r="BG47" s="432"/>
      <c r="BH47" s="63" t="s">
        <v>74</v>
      </c>
      <c r="BI47" s="63" t="s">
        <v>156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63" t="s">
        <v>74</v>
      </c>
      <c r="CC47" s="63" t="s">
        <v>156</v>
      </c>
      <c r="CD47" s="39"/>
      <c r="CE47" s="39"/>
      <c r="CF47" s="39"/>
      <c r="CG47" s="39"/>
      <c r="CH47" s="423"/>
      <c r="CI47" s="424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430"/>
      <c r="CY47" s="431"/>
      <c r="CZ47" s="431"/>
      <c r="DA47" s="431"/>
      <c r="DB47" s="431"/>
      <c r="DC47" s="431"/>
      <c r="DD47" s="431"/>
      <c r="DE47" s="431"/>
      <c r="DF47" s="431"/>
      <c r="DG47" s="432"/>
      <c r="DH47" s="63" t="s">
        <v>74</v>
      </c>
      <c r="DI47" s="134" t="s">
        <v>157</v>
      </c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63" t="s">
        <v>74</v>
      </c>
      <c r="EC47" s="134" t="s">
        <v>157</v>
      </c>
      <c r="ED47" s="39"/>
      <c r="EE47" s="39"/>
      <c r="EF47" s="423"/>
      <c r="EG47" s="424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63" t="s">
        <v>74</v>
      </c>
      <c r="EY47" s="134" t="s">
        <v>157</v>
      </c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37"/>
    </row>
    <row r="48" spans="1:220" s="23" customFormat="1" ht="17.100000000000001" customHeight="1">
      <c r="A48" s="434"/>
      <c r="B48" s="6">
        <v>2</v>
      </c>
      <c r="C48" s="5">
        <v>37</v>
      </c>
      <c r="D48" s="330"/>
      <c r="E48" s="350" t="s">
        <v>146</v>
      </c>
      <c r="F48" s="79"/>
      <c r="G48" s="81"/>
      <c r="H48" s="104" t="s">
        <v>122</v>
      </c>
      <c r="I48" s="103" t="s">
        <v>104</v>
      </c>
      <c r="J48" s="309">
        <f>'DS lớp'!I39</f>
        <v>30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39"/>
      <c r="AA48" s="39"/>
      <c r="AB48" s="39"/>
      <c r="AC48" s="39"/>
      <c r="AD48" s="63" t="s">
        <v>156</v>
      </c>
      <c r="AE48" s="423"/>
      <c r="AF48" s="424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33"/>
      <c r="AX48" s="430"/>
      <c r="AY48" s="431"/>
      <c r="AZ48" s="431"/>
      <c r="BA48" s="431"/>
      <c r="BB48" s="431"/>
      <c r="BC48" s="431"/>
      <c r="BD48" s="431"/>
      <c r="BE48" s="431"/>
      <c r="BF48" s="431"/>
      <c r="BG48" s="432"/>
      <c r="BH48" s="63" t="s">
        <v>74</v>
      </c>
      <c r="BI48" s="63" t="s">
        <v>156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63" t="s">
        <v>74</v>
      </c>
      <c r="CC48" s="63" t="s">
        <v>156</v>
      </c>
      <c r="CD48" s="39"/>
      <c r="CE48" s="39"/>
      <c r="CF48" s="39"/>
      <c r="CG48" s="39"/>
      <c r="CH48" s="423"/>
      <c r="CI48" s="424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430"/>
      <c r="CY48" s="431"/>
      <c r="CZ48" s="431"/>
      <c r="DA48" s="431"/>
      <c r="DB48" s="431"/>
      <c r="DC48" s="431"/>
      <c r="DD48" s="431"/>
      <c r="DE48" s="431"/>
      <c r="DF48" s="431"/>
      <c r="DG48" s="432"/>
      <c r="DH48" s="63" t="s">
        <v>74</v>
      </c>
      <c r="DI48" s="134" t="s">
        <v>157</v>
      </c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63" t="s">
        <v>74</v>
      </c>
      <c r="EC48" s="134" t="s">
        <v>157</v>
      </c>
      <c r="ED48" s="39"/>
      <c r="EE48" s="39"/>
      <c r="EF48" s="423"/>
      <c r="EG48" s="424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63" t="s">
        <v>74</v>
      </c>
      <c r="EY48" s="134" t="s">
        <v>157</v>
      </c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37"/>
    </row>
    <row r="49" spans="1:220" s="23" customFormat="1" ht="17.100000000000001" customHeight="1">
      <c r="A49" s="435"/>
      <c r="B49" s="6">
        <v>3</v>
      </c>
      <c r="C49" s="5">
        <v>38</v>
      </c>
      <c r="D49" s="330"/>
      <c r="E49" s="79"/>
      <c r="F49" s="79"/>
      <c r="G49" s="81"/>
      <c r="H49" s="104" t="s">
        <v>122</v>
      </c>
      <c r="I49" s="103" t="s">
        <v>105</v>
      </c>
      <c r="J49" s="309">
        <f>'DS lớp'!I40</f>
        <v>30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39"/>
      <c r="AA49" s="39"/>
      <c r="AB49" s="39"/>
      <c r="AC49" s="39"/>
      <c r="AD49" s="63" t="s">
        <v>156</v>
      </c>
      <c r="AE49" s="423"/>
      <c r="AF49" s="424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33"/>
      <c r="AX49" s="430"/>
      <c r="AY49" s="431"/>
      <c r="AZ49" s="431"/>
      <c r="BA49" s="431"/>
      <c r="BB49" s="431"/>
      <c r="BC49" s="431"/>
      <c r="BD49" s="431"/>
      <c r="BE49" s="431"/>
      <c r="BF49" s="431"/>
      <c r="BG49" s="432"/>
      <c r="BH49" s="63" t="s">
        <v>74</v>
      </c>
      <c r="BI49" s="63" t="s">
        <v>156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63" t="s">
        <v>74</v>
      </c>
      <c r="CC49" s="63" t="s">
        <v>156</v>
      </c>
      <c r="CD49" s="39"/>
      <c r="CE49" s="39"/>
      <c r="CF49" s="39"/>
      <c r="CG49" s="39"/>
      <c r="CH49" s="423"/>
      <c r="CI49" s="424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430"/>
      <c r="CY49" s="431"/>
      <c r="CZ49" s="431"/>
      <c r="DA49" s="431"/>
      <c r="DB49" s="431"/>
      <c r="DC49" s="431"/>
      <c r="DD49" s="431"/>
      <c r="DE49" s="431"/>
      <c r="DF49" s="431"/>
      <c r="DG49" s="432"/>
      <c r="DH49" s="63" t="s">
        <v>74</v>
      </c>
      <c r="DI49" s="134" t="s">
        <v>157</v>
      </c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63" t="s">
        <v>74</v>
      </c>
      <c r="EC49" s="134" t="s">
        <v>157</v>
      </c>
      <c r="ED49" s="39"/>
      <c r="EE49" s="39"/>
      <c r="EF49" s="423"/>
      <c r="EG49" s="424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63" t="s">
        <v>74</v>
      </c>
      <c r="EY49" s="134" t="s">
        <v>157</v>
      </c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37"/>
    </row>
    <row r="50" spans="1:220" s="23" customFormat="1" ht="17.100000000000001" customHeight="1">
      <c r="A50" s="6">
        <v>12</v>
      </c>
      <c r="B50" s="6">
        <v>1</v>
      </c>
      <c r="C50" s="5">
        <v>39</v>
      </c>
      <c r="D50" s="345" t="s">
        <v>140</v>
      </c>
      <c r="E50" s="79" t="s">
        <v>46</v>
      </c>
      <c r="F50" s="143" t="s">
        <v>47</v>
      </c>
      <c r="G50" s="144">
        <f>SUM(J50)</f>
        <v>54</v>
      </c>
      <c r="H50" s="104" t="s">
        <v>122</v>
      </c>
      <c r="I50" s="103" t="s">
        <v>106</v>
      </c>
      <c r="J50" s="309">
        <f>'DS lớp'!I41</f>
        <v>54</v>
      </c>
      <c r="K50" s="40"/>
      <c r="L50" s="40"/>
      <c r="M50" s="40"/>
      <c r="N50" s="40"/>
      <c r="O50" s="84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9"/>
      <c r="AA50" s="39"/>
      <c r="AB50" s="39"/>
      <c r="AC50" s="39"/>
      <c r="AD50" s="63" t="s">
        <v>156</v>
      </c>
      <c r="AE50" s="423"/>
      <c r="AF50" s="424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33"/>
      <c r="AX50" s="430"/>
      <c r="AY50" s="431"/>
      <c r="AZ50" s="431"/>
      <c r="BA50" s="431"/>
      <c r="BB50" s="431"/>
      <c r="BC50" s="431"/>
      <c r="BD50" s="431"/>
      <c r="BE50" s="431"/>
      <c r="BF50" s="431"/>
      <c r="BG50" s="432"/>
      <c r="BH50" s="63" t="s">
        <v>74</v>
      </c>
      <c r="BI50" s="63" t="s">
        <v>156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63" t="s">
        <v>74</v>
      </c>
      <c r="CC50" s="63" t="s">
        <v>156</v>
      </c>
      <c r="CD50" s="39"/>
      <c r="CE50" s="39"/>
      <c r="CF50" s="39"/>
      <c r="CG50" s="39"/>
      <c r="CH50" s="423"/>
      <c r="CI50" s="424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30"/>
      <c r="CY50" s="431"/>
      <c r="CZ50" s="431"/>
      <c r="DA50" s="431"/>
      <c r="DB50" s="431"/>
      <c r="DC50" s="431"/>
      <c r="DD50" s="431"/>
      <c r="DE50" s="431"/>
      <c r="DF50" s="431"/>
      <c r="DG50" s="432"/>
      <c r="DH50" s="63" t="s">
        <v>74</v>
      </c>
      <c r="DI50" s="134" t="s">
        <v>157</v>
      </c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63" t="s">
        <v>74</v>
      </c>
      <c r="EC50" s="134" t="s">
        <v>157</v>
      </c>
      <c r="ED50" s="39"/>
      <c r="EE50" s="39"/>
      <c r="EF50" s="423"/>
      <c r="EG50" s="424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63" t="s">
        <v>74</v>
      </c>
      <c r="EY50" s="134" t="s">
        <v>157</v>
      </c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37"/>
    </row>
    <row r="51" spans="1:220" s="4" customFormat="1" ht="17.100000000000001" customHeight="1">
      <c r="A51" s="5">
        <v>13</v>
      </c>
      <c r="B51" s="5">
        <v>1</v>
      </c>
      <c r="C51" s="5">
        <v>40</v>
      </c>
      <c r="D51" s="345" t="s">
        <v>8</v>
      </c>
      <c r="E51" s="79" t="s">
        <v>48</v>
      </c>
      <c r="F51" s="143" t="s">
        <v>49</v>
      </c>
      <c r="G51" s="144">
        <f>J51</f>
        <v>47</v>
      </c>
      <c r="H51" s="31" t="s">
        <v>18</v>
      </c>
      <c r="I51" s="103" t="s">
        <v>90</v>
      </c>
      <c r="J51" s="308">
        <f>'DS lớp'!I42</f>
        <v>47</v>
      </c>
      <c r="K51" s="40"/>
      <c r="L51" s="40"/>
      <c r="M51" s="40"/>
      <c r="N51" s="40"/>
      <c r="O51" s="84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9"/>
      <c r="AA51" s="39"/>
      <c r="AB51" s="39"/>
      <c r="AC51" s="39"/>
      <c r="AD51" s="63" t="s">
        <v>156</v>
      </c>
      <c r="AE51" s="423"/>
      <c r="AF51" s="424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33"/>
      <c r="AX51" s="430"/>
      <c r="AY51" s="431"/>
      <c r="AZ51" s="431"/>
      <c r="BA51" s="431"/>
      <c r="BB51" s="431"/>
      <c r="BC51" s="431"/>
      <c r="BD51" s="431"/>
      <c r="BE51" s="431"/>
      <c r="BF51" s="431"/>
      <c r="BG51" s="432"/>
      <c r="BH51" s="63" t="s">
        <v>74</v>
      </c>
      <c r="BI51" s="63" t="s">
        <v>156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63" t="s">
        <v>74</v>
      </c>
      <c r="CC51" s="63" t="s">
        <v>156</v>
      </c>
      <c r="CD51" s="39"/>
      <c r="CE51" s="39"/>
      <c r="CF51" s="39"/>
      <c r="CG51" s="39"/>
      <c r="CH51" s="423"/>
      <c r="CI51" s="424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430"/>
      <c r="CY51" s="431"/>
      <c r="CZ51" s="431"/>
      <c r="DA51" s="431"/>
      <c r="DB51" s="431"/>
      <c r="DC51" s="431"/>
      <c r="DD51" s="431"/>
      <c r="DE51" s="431"/>
      <c r="DF51" s="431"/>
      <c r="DG51" s="432"/>
      <c r="DH51" s="63" t="s">
        <v>74</v>
      </c>
      <c r="DI51" s="134" t="s">
        <v>157</v>
      </c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63" t="s">
        <v>74</v>
      </c>
      <c r="EC51" s="134" t="s">
        <v>157</v>
      </c>
      <c r="ED51" s="39"/>
      <c r="EE51" s="39"/>
      <c r="EF51" s="423"/>
      <c r="EG51" s="424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63" t="s">
        <v>74</v>
      </c>
      <c r="EY51" s="134" t="s">
        <v>157</v>
      </c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34"/>
    </row>
    <row r="52" spans="1:220" s="23" customFormat="1" ht="17.100000000000001" customHeight="1">
      <c r="A52" s="6">
        <v>14</v>
      </c>
      <c r="B52" s="6">
        <v>1</v>
      </c>
      <c r="C52" s="5">
        <v>41</v>
      </c>
      <c r="D52" s="345" t="s">
        <v>16</v>
      </c>
      <c r="E52" s="79" t="s">
        <v>50</v>
      </c>
      <c r="F52" s="143" t="s">
        <v>51</v>
      </c>
      <c r="G52" s="144">
        <f>SUM(J52)</f>
        <v>21</v>
      </c>
      <c r="H52" s="104" t="s">
        <v>121</v>
      </c>
      <c r="I52" s="103" t="s">
        <v>111</v>
      </c>
      <c r="J52" s="309">
        <f>'DS lớp'!I43</f>
        <v>21</v>
      </c>
      <c r="K52" s="40"/>
      <c r="L52" s="84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39"/>
      <c r="AA52" s="39"/>
      <c r="AB52" s="39"/>
      <c r="AC52" s="39"/>
      <c r="AD52" s="63" t="s">
        <v>156</v>
      </c>
      <c r="AE52" s="423"/>
      <c r="AF52" s="424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33"/>
      <c r="AX52" s="430"/>
      <c r="AY52" s="431"/>
      <c r="AZ52" s="431"/>
      <c r="BA52" s="431"/>
      <c r="BB52" s="431"/>
      <c r="BC52" s="431"/>
      <c r="BD52" s="431"/>
      <c r="BE52" s="431"/>
      <c r="BF52" s="431"/>
      <c r="BG52" s="432"/>
      <c r="BH52" s="63" t="s">
        <v>74</v>
      </c>
      <c r="BI52" s="63" t="s">
        <v>156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63" t="s">
        <v>74</v>
      </c>
      <c r="CC52" s="63" t="s">
        <v>156</v>
      </c>
      <c r="CD52" s="39"/>
      <c r="CE52" s="39"/>
      <c r="CF52" s="39"/>
      <c r="CG52" s="39"/>
      <c r="CH52" s="423"/>
      <c r="CI52" s="424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30"/>
      <c r="CY52" s="431"/>
      <c r="CZ52" s="431"/>
      <c r="DA52" s="431"/>
      <c r="DB52" s="431"/>
      <c r="DC52" s="431"/>
      <c r="DD52" s="431"/>
      <c r="DE52" s="431"/>
      <c r="DF52" s="431"/>
      <c r="DG52" s="432"/>
      <c r="DH52" s="63" t="s">
        <v>74</v>
      </c>
      <c r="DI52" s="134" t="s">
        <v>157</v>
      </c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63" t="s">
        <v>74</v>
      </c>
      <c r="EC52" s="134" t="s">
        <v>157</v>
      </c>
      <c r="ED52" s="39"/>
      <c r="EE52" s="39"/>
      <c r="EF52" s="423"/>
      <c r="EG52" s="424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63" t="s">
        <v>74</v>
      </c>
      <c r="EY52" s="134" t="s">
        <v>157</v>
      </c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37"/>
    </row>
    <row r="53" spans="1:220" s="5" customFormat="1">
      <c r="A53" s="21">
        <v>15</v>
      </c>
      <c r="B53" s="21">
        <v>1</v>
      </c>
      <c r="C53" s="5">
        <v>42</v>
      </c>
      <c r="D53" s="346" t="s">
        <v>116</v>
      </c>
      <c r="E53" s="349" t="s">
        <v>154</v>
      </c>
      <c r="F53" s="145"/>
      <c r="G53" s="157">
        <f>J53</f>
        <v>42</v>
      </c>
      <c r="H53" s="87" t="s">
        <v>18</v>
      </c>
      <c r="I53" s="315" t="s">
        <v>91</v>
      </c>
      <c r="J53" s="28">
        <f>'DS lớp'!I44</f>
        <v>42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1"/>
      <c r="AA53" s="41"/>
      <c r="AB53" s="41"/>
      <c r="AC53" s="41"/>
      <c r="AD53" s="63" t="s">
        <v>156</v>
      </c>
      <c r="AE53" s="425"/>
      <c r="AF53" s="426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133"/>
      <c r="AX53" s="430"/>
      <c r="AY53" s="431"/>
      <c r="AZ53" s="431"/>
      <c r="BA53" s="431"/>
      <c r="BB53" s="431"/>
      <c r="BC53" s="431"/>
      <c r="BD53" s="431"/>
      <c r="BE53" s="431"/>
      <c r="BF53" s="431"/>
      <c r="BG53" s="432"/>
      <c r="BH53" s="63" t="s">
        <v>74</v>
      </c>
      <c r="BI53" s="63" t="s">
        <v>156</v>
      </c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63" t="s">
        <v>74</v>
      </c>
      <c r="CC53" s="63" t="s">
        <v>156</v>
      </c>
      <c r="CD53" s="39"/>
      <c r="CE53" s="39"/>
      <c r="CF53" s="39"/>
      <c r="CG53" s="39"/>
      <c r="CH53" s="425"/>
      <c r="CI53" s="426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30"/>
      <c r="CY53" s="431"/>
      <c r="CZ53" s="431"/>
      <c r="DA53" s="431"/>
      <c r="DB53" s="431"/>
      <c r="DC53" s="431"/>
      <c r="DD53" s="431"/>
      <c r="DE53" s="431"/>
      <c r="DF53" s="431"/>
      <c r="DG53" s="432"/>
      <c r="DH53" s="63" t="s">
        <v>74</v>
      </c>
      <c r="DI53" s="134" t="s">
        <v>157</v>
      </c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63" t="s">
        <v>74</v>
      </c>
      <c r="EC53" s="134" t="s">
        <v>157</v>
      </c>
      <c r="ED53" s="39"/>
      <c r="EE53" s="39"/>
      <c r="EF53" s="425"/>
      <c r="EG53" s="426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63" t="s">
        <v>74</v>
      </c>
      <c r="EY53" s="134" t="s">
        <v>157</v>
      </c>
      <c r="HL53" s="38"/>
    </row>
    <row r="54" spans="1:220" s="9" customFormat="1" ht="12.75" customHeight="1">
      <c r="A54" s="11"/>
      <c r="B54" s="11">
        <f>C51</f>
        <v>40</v>
      </c>
      <c r="C54" s="12"/>
      <c r="D54" s="151" t="s">
        <v>20</v>
      </c>
      <c r="E54" s="152"/>
      <c r="F54" s="152"/>
      <c r="G54" s="156">
        <f>SUM(G12:G53)</f>
        <v>1482</v>
      </c>
      <c r="H54" s="114"/>
      <c r="I54" s="115"/>
      <c r="J54" s="288">
        <f>SUM(J12:J53)</f>
        <v>1482</v>
      </c>
      <c r="K54" s="153"/>
      <c r="L54" s="153"/>
      <c r="M54" s="153"/>
      <c r="N54" s="153"/>
      <c r="O54" s="153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54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</row>
    <row r="56" spans="1:220" s="52" customFormat="1" ht="19.5" customHeight="1">
      <c r="A56" s="50"/>
      <c r="B56" s="50"/>
      <c r="C56" s="50"/>
      <c r="I56" s="75" t="s">
        <v>114</v>
      </c>
      <c r="J56" s="32"/>
      <c r="K56" s="90" t="s">
        <v>119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60"/>
      <c r="AR56" s="67"/>
      <c r="AS56" s="67"/>
      <c r="AT56" s="67"/>
      <c r="AU56" s="69" t="s">
        <v>127</v>
      </c>
      <c r="AV56" s="67"/>
      <c r="AW56" s="68"/>
      <c r="AX56" s="68"/>
      <c r="AY56" s="68"/>
      <c r="AZ56" s="32"/>
      <c r="BA56" s="32"/>
      <c r="BB56" s="32"/>
    </row>
    <row r="57" spans="1:220" s="52" customFormat="1" ht="24" customHeight="1">
      <c r="A57" s="50"/>
      <c r="B57" s="50"/>
      <c r="C57" s="50"/>
      <c r="I57" s="32"/>
      <c r="J57" s="32"/>
      <c r="K57" s="90" t="s">
        <v>117</v>
      </c>
      <c r="M57" s="55"/>
      <c r="P57" s="56"/>
      <c r="Q57" s="53"/>
      <c r="R57" s="58"/>
      <c r="S57" s="57"/>
      <c r="T57" s="57"/>
      <c r="U57" s="57"/>
      <c r="V57" s="57"/>
      <c r="X57" s="57"/>
      <c r="Y57" s="57"/>
      <c r="Z57" s="55"/>
      <c r="AA57" s="55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60"/>
      <c r="AR57" s="67"/>
      <c r="AS57" s="67"/>
      <c r="AT57" s="67"/>
      <c r="AU57" s="18" t="s">
        <v>68</v>
      </c>
      <c r="AV57" s="67"/>
      <c r="AW57" s="68"/>
      <c r="AX57" s="68"/>
      <c r="AY57" s="68"/>
      <c r="AZ57" s="32"/>
      <c r="BA57" s="32"/>
      <c r="BB57" s="32"/>
    </row>
    <row r="58" spans="1:220" s="52" customFormat="1" ht="24" customHeight="1">
      <c r="A58" s="50"/>
      <c r="B58" s="50"/>
      <c r="C58" s="50"/>
      <c r="I58" s="19"/>
      <c r="J58" s="132"/>
      <c r="K58" s="111" t="s">
        <v>126</v>
      </c>
      <c r="M58" s="55"/>
      <c r="N58" s="59"/>
      <c r="P58" s="56"/>
      <c r="Q58" s="53"/>
      <c r="R58" s="58"/>
      <c r="S58" s="57"/>
      <c r="T58" s="57"/>
      <c r="U58" s="57"/>
      <c r="V58" s="57"/>
      <c r="X58" s="57"/>
      <c r="Y58" s="57"/>
      <c r="Z58" s="55"/>
      <c r="AA58" s="55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60"/>
      <c r="AR58" s="67"/>
      <c r="AS58" s="67"/>
      <c r="AT58" s="67"/>
      <c r="AU58" s="18" t="s">
        <v>69</v>
      </c>
      <c r="AV58" s="67"/>
      <c r="AW58" s="68"/>
      <c r="AX58" s="68"/>
      <c r="AY58" s="68"/>
      <c r="AZ58" s="32"/>
      <c r="BA58" s="32"/>
      <c r="BB58" s="32"/>
    </row>
    <row r="59" spans="1:220" s="52" customFormat="1" ht="24" customHeight="1">
      <c r="A59" s="50"/>
      <c r="B59" s="50"/>
      <c r="C59" s="50"/>
      <c r="I59" s="19"/>
      <c r="J59" s="284" t="s">
        <v>74</v>
      </c>
      <c r="K59" s="111" t="s">
        <v>118</v>
      </c>
      <c r="M59" s="55"/>
      <c r="N59" s="59"/>
      <c r="O59" s="56"/>
      <c r="P59" s="56"/>
      <c r="Q59" s="53"/>
      <c r="R59" s="57"/>
      <c r="S59" s="57"/>
      <c r="T59" s="57"/>
      <c r="U59" s="57"/>
      <c r="V59" s="57"/>
      <c r="W59" s="57"/>
      <c r="X59" s="57"/>
      <c r="Y59" s="57"/>
      <c r="Z59" s="55"/>
      <c r="AA59" s="55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60"/>
      <c r="AR59" s="67"/>
      <c r="AS59" s="67"/>
      <c r="AT59" s="67"/>
      <c r="AU59" s="76"/>
      <c r="AV59" s="67"/>
      <c r="AW59" s="68"/>
      <c r="AX59" s="68"/>
      <c r="AY59" s="68"/>
      <c r="AZ59" s="32"/>
      <c r="BA59" s="32"/>
      <c r="BB59" s="32"/>
    </row>
    <row r="60" spans="1:220" s="52" customFormat="1" ht="24" customHeight="1">
      <c r="A60" s="50"/>
      <c r="B60" s="50"/>
      <c r="C60" s="50"/>
      <c r="H60" s="19"/>
      <c r="I60" s="19"/>
      <c r="J60" s="19"/>
      <c r="K60" s="19"/>
      <c r="L60" s="19"/>
      <c r="M60" s="19"/>
      <c r="N60" s="19"/>
      <c r="O60" s="19"/>
      <c r="P60" s="56"/>
      <c r="Q60" s="53"/>
      <c r="R60" s="57"/>
      <c r="S60" s="57"/>
      <c r="T60" s="57"/>
      <c r="U60" s="57"/>
      <c r="V60" s="57"/>
      <c r="W60" s="57"/>
      <c r="X60" s="57"/>
      <c r="Y60" s="57"/>
      <c r="Z60" s="55"/>
      <c r="AA60" s="55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60"/>
      <c r="AR60" s="67"/>
      <c r="AS60" s="67"/>
      <c r="AT60" s="67"/>
      <c r="AU60" s="76"/>
      <c r="AV60" s="67"/>
      <c r="AW60" s="68"/>
      <c r="AX60" s="68"/>
      <c r="AY60" s="68"/>
      <c r="AZ60" s="32"/>
      <c r="BA60" s="32"/>
      <c r="BB60" s="32"/>
    </row>
    <row r="61" spans="1:220" s="52" customFormat="1" ht="27" customHeight="1">
      <c r="A61" s="50"/>
      <c r="B61" s="50"/>
      <c r="C61" s="50"/>
      <c r="D61" s="45"/>
      <c r="E61" s="46"/>
      <c r="F61" s="46"/>
      <c r="I61" s="109"/>
      <c r="J61" s="110"/>
      <c r="K61" s="53"/>
      <c r="L61" s="55"/>
      <c r="M61" s="55"/>
      <c r="N61" s="55"/>
      <c r="O61" s="55"/>
      <c r="P61" s="55"/>
      <c r="Q61" s="53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60"/>
      <c r="AR61" s="67"/>
      <c r="AS61" s="67"/>
      <c r="AT61" s="67"/>
      <c r="AU61" s="70"/>
      <c r="AV61" s="67"/>
      <c r="AW61" s="68"/>
      <c r="AX61" s="68"/>
      <c r="AY61" s="68"/>
      <c r="AZ61" s="32"/>
      <c r="BA61" s="32"/>
      <c r="BB61" s="32"/>
    </row>
    <row r="62" spans="1:220" s="52" customFormat="1" ht="27" customHeight="1">
      <c r="A62" s="50"/>
      <c r="B62" s="50"/>
      <c r="C62" s="50"/>
      <c r="D62" s="45"/>
      <c r="E62" s="46"/>
      <c r="F62" s="46"/>
      <c r="H62" s="112"/>
      <c r="I62" s="109"/>
      <c r="J62" s="110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60"/>
      <c r="AR62" s="67"/>
      <c r="AS62" s="67"/>
      <c r="AT62" s="67"/>
      <c r="AU62" s="66"/>
      <c r="AV62" s="67"/>
      <c r="AW62" s="68"/>
      <c r="AX62" s="68"/>
      <c r="AY62" s="68"/>
      <c r="AZ62" s="32"/>
      <c r="BA62" s="32"/>
      <c r="BB62" s="32"/>
    </row>
    <row r="63" spans="1:220" s="9" customFormat="1" ht="27" customHeight="1">
      <c r="A63" s="11"/>
      <c r="B63" s="11"/>
      <c r="C63" s="12"/>
      <c r="D63" s="47"/>
      <c r="E63" s="146"/>
      <c r="F63" s="146"/>
      <c r="G63" s="12"/>
      <c r="H63" s="113"/>
      <c r="I63" s="113"/>
      <c r="J63" s="113"/>
      <c r="N63" s="13"/>
      <c r="AQ63" s="61"/>
      <c r="AR63" s="20"/>
      <c r="AS63" s="20"/>
      <c r="AT63" s="20"/>
      <c r="AU63" s="66" t="s">
        <v>115</v>
      </c>
      <c r="AV63" s="20"/>
      <c r="AW63" s="71"/>
      <c r="AX63" s="71"/>
      <c r="AY63" s="62"/>
      <c r="AZ63" s="20"/>
      <c r="BA63" s="20"/>
      <c r="BB63" s="20"/>
    </row>
    <row r="64" spans="1:220" s="9" customFormat="1" ht="27" customHeight="1">
      <c r="A64" s="11"/>
      <c r="B64" s="11"/>
      <c r="C64" s="12"/>
      <c r="D64" s="47"/>
      <c r="E64" s="146"/>
      <c r="F64" s="146"/>
      <c r="G64" s="12"/>
      <c r="H64" s="113"/>
      <c r="I64" s="113"/>
      <c r="J64" s="113"/>
      <c r="N64" s="13"/>
      <c r="AQ64" s="61"/>
      <c r="AR64" s="20"/>
      <c r="AS64" s="20"/>
      <c r="AT64" s="20"/>
      <c r="AV64" s="20"/>
      <c r="AW64" s="71"/>
      <c r="AX64" s="71"/>
      <c r="AY64" s="62"/>
      <c r="AZ64" s="20"/>
      <c r="BA64" s="20"/>
      <c r="BB64" s="20"/>
    </row>
    <row r="65" spans="1:51" s="9" customFormat="1" ht="30" customHeight="1">
      <c r="A65" s="11"/>
      <c r="B65" s="11"/>
      <c r="C65" s="12"/>
      <c r="D65" s="47"/>
      <c r="E65" s="146"/>
      <c r="F65" s="146"/>
      <c r="G65" s="12"/>
      <c r="H65" s="113"/>
      <c r="I65" s="113"/>
      <c r="J65" s="113"/>
      <c r="N65" s="13"/>
      <c r="AU65" s="54"/>
      <c r="AW65" s="43"/>
      <c r="AX65" s="43"/>
      <c r="AY65" s="25"/>
    </row>
    <row r="66" spans="1:51" s="9" customFormat="1" ht="30" customHeight="1">
      <c r="A66" s="11"/>
      <c r="B66" s="11"/>
      <c r="C66" s="12"/>
      <c r="D66" s="47"/>
      <c r="E66" s="146"/>
      <c r="F66" s="146"/>
      <c r="G66" s="12"/>
      <c r="H66" s="114"/>
      <c r="I66" s="115"/>
      <c r="J66" s="116"/>
      <c r="N66" s="13"/>
      <c r="AU66" s="54"/>
      <c r="AW66" s="43"/>
      <c r="AX66" s="43"/>
      <c r="AY66" s="25"/>
    </row>
    <row r="67" spans="1:51" s="9" customFormat="1" ht="30" customHeight="1">
      <c r="A67" s="11"/>
      <c r="B67" s="11"/>
      <c r="C67" s="12"/>
      <c r="D67" s="47"/>
      <c r="E67" s="146"/>
      <c r="F67" s="146"/>
      <c r="G67" s="12"/>
      <c r="H67" s="113"/>
      <c r="I67" s="113"/>
      <c r="J67" s="113"/>
      <c r="N67" s="13"/>
      <c r="AU67" s="54"/>
      <c r="AW67" s="43"/>
      <c r="AX67" s="43"/>
      <c r="AY67" s="25"/>
    </row>
    <row r="68" spans="1:51" s="9" customFormat="1">
      <c r="A68" s="11"/>
      <c r="B68" s="11"/>
      <c r="C68" s="12"/>
      <c r="D68" s="47"/>
      <c r="E68" s="146"/>
      <c r="F68" s="146"/>
      <c r="G68" s="12"/>
      <c r="H68" s="114"/>
      <c r="I68" s="115"/>
      <c r="J68" s="116"/>
      <c r="N68" s="13"/>
      <c r="AU68" s="54"/>
      <c r="AW68" s="43"/>
      <c r="AX68" s="43"/>
      <c r="AY68" s="25"/>
    </row>
    <row r="69" spans="1:51" s="9" customFormat="1">
      <c r="A69" s="11"/>
      <c r="B69" s="11"/>
      <c r="C69" s="12"/>
      <c r="D69" s="47"/>
      <c r="E69" s="146"/>
      <c r="F69" s="146"/>
      <c r="G69" s="12"/>
      <c r="H69" s="114"/>
      <c r="I69" s="115"/>
      <c r="J69" s="116"/>
      <c r="N69" s="13"/>
      <c r="AU69" s="54"/>
      <c r="AW69" s="43"/>
      <c r="AX69" s="43"/>
      <c r="AY69" s="25"/>
    </row>
    <row r="70" spans="1:51" s="9" customFormat="1">
      <c r="A70" s="11"/>
      <c r="B70" s="11"/>
      <c r="C70" s="12"/>
      <c r="D70" s="47"/>
      <c r="E70" s="146"/>
      <c r="F70" s="146"/>
      <c r="G70" s="12"/>
      <c r="H70" s="114"/>
      <c r="I70" s="115"/>
      <c r="J70" s="116"/>
      <c r="N70" s="13"/>
      <c r="AU70" s="54"/>
      <c r="AW70" s="43"/>
      <c r="AX70" s="43"/>
      <c r="AY70" s="25"/>
    </row>
    <row r="71" spans="1:51" s="9" customFormat="1">
      <c r="A71" s="11"/>
      <c r="B71" s="11"/>
      <c r="C71" s="12"/>
      <c r="D71" s="47"/>
      <c r="E71" s="146"/>
      <c r="F71" s="146"/>
      <c r="G71" s="12"/>
      <c r="H71" s="114"/>
      <c r="I71" s="115"/>
      <c r="J71" s="116"/>
      <c r="N71" s="13"/>
      <c r="AU71" s="54"/>
      <c r="AW71" s="43"/>
      <c r="AX71" s="43"/>
      <c r="AY71" s="25"/>
    </row>
    <row r="72" spans="1:51" s="9" customFormat="1">
      <c r="A72" s="11"/>
      <c r="B72" s="11"/>
      <c r="C72" s="12"/>
      <c r="D72" s="47"/>
      <c r="E72" s="146"/>
      <c r="F72" s="146"/>
      <c r="G72" s="12"/>
      <c r="H72" s="114"/>
      <c r="I72" s="115"/>
      <c r="J72" s="116"/>
      <c r="N72" s="13"/>
      <c r="AU72" s="54"/>
      <c r="AW72" s="43"/>
      <c r="AX72" s="43"/>
      <c r="AY72" s="25"/>
    </row>
    <row r="73" spans="1:51" s="9" customFormat="1">
      <c r="A73" s="11"/>
      <c r="B73" s="11"/>
      <c r="C73" s="12"/>
      <c r="D73" s="47"/>
      <c r="E73" s="146"/>
      <c r="F73" s="146"/>
      <c r="G73" s="12"/>
      <c r="H73" s="114"/>
      <c r="I73" s="115"/>
      <c r="J73" s="116"/>
      <c r="N73" s="13"/>
      <c r="AU73" s="54"/>
      <c r="AW73" s="43"/>
      <c r="AX73" s="43"/>
      <c r="AY73" s="25"/>
    </row>
    <row r="74" spans="1:51" s="9" customFormat="1">
      <c r="A74" s="11"/>
      <c r="B74" s="11"/>
      <c r="C74" s="12"/>
      <c r="D74" s="47"/>
      <c r="E74" s="146"/>
      <c r="F74" s="146"/>
      <c r="G74" s="12"/>
      <c r="H74" s="114"/>
      <c r="I74" s="115"/>
      <c r="J74" s="116"/>
      <c r="N74" s="13"/>
      <c r="AU74" s="54"/>
      <c r="AW74" s="43"/>
      <c r="AX74" s="43"/>
      <c r="AY74" s="25"/>
    </row>
    <row r="75" spans="1:51" s="9" customFormat="1">
      <c r="A75" s="11"/>
      <c r="B75" s="11"/>
      <c r="C75" s="12"/>
      <c r="D75" s="47"/>
      <c r="E75" s="146"/>
      <c r="F75" s="146"/>
      <c r="G75" s="12"/>
      <c r="H75" s="114"/>
      <c r="I75" s="115"/>
      <c r="J75" s="116"/>
      <c r="N75" s="13"/>
      <c r="AU75" s="54"/>
      <c r="AW75" s="43"/>
      <c r="AX75" s="43"/>
      <c r="AY75" s="25"/>
    </row>
    <row r="76" spans="1:51" s="9" customFormat="1">
      <c r="A76" s="11"/>
      <c r="B76" s="11"/>
      <c r="C76" s="12"/>
      <c r="D76" s="47"/>
      <c r="E76" s="146"/>
      <c r="F76" s="146"/>
      <c r="G76" s="12"/>
      <c r="H76" s="114"/>
      <c r="I76" s="115"/>
      <c r="J76" s="116"/>
      <c r="N76" s="13"/>
      <c r="AU76" s="54"/>
      <c r="AW76" s="43"/>
      <c r="AX76" s="43"/>
      <c r="AY76" s="25"/>
    </row>
    <row r="77" spans="1:51" s="9" customFormat="1">
      <c r="A77" s="11"/>
      <c r="B77" s="11"/>
      <c r="C77" s="12"/>
      <c r="D77" s="47"/>
      <c r="E77" s="146"/>
      <c r="F77" s="146"/>
      <c r="G77" s="12"/>
      <c r="H77" s="114"/>
      <c r="I77" s="115"/>
      <c r="J77" s="116"/>
      <c r="N77" s="13"/>
      <c r="AU77" s="54"/>
      <c r="AW77" s="43"/>
      <c r="AX77" s="43"/>
      <c r="AY77" s="25"/>
    </row>
    <row r="78" spans="1:51" s="9" customFormat="1">
      <c r="A78" s="11"/>
      <c r="B78" s="11"/>
      <c r="C78" s="12"/>
      <c r="D78" s="47"/>
      <c r="E78" s="146"/>
      <c r="F78" s="146"/>
      <c r="G78" s="12"/>
      <c r="H78" s="114"/>
      <c r="I78" s="115"/>
      <c r="J78" s="116"/>
      <c r="N78" s="13"/>
      <c r="AU78" s="54"/>
      <c r="AW78" s="43"/>
      <c r="AX78" s="43"/>
      <c r="AY78" s="25"/>
    </row>
    <row r="79" spans="1:51" s="9" customFormat="1">
      <c r="A79" s="11"/>
      <c r="B79" s="11"/>
      <c r="C79" s="12"/>
      <c r="D79" s="47"/>
      <c r="E79" s="146"/>
      <c r="F79" s="146"/>
      <c r="G79" s="12"/>
      <c r="H79" s="114"/>
      <c r="I79" s="115"/>
      <c r="J79" s="116"/>
      <c r="N79" s="13"/>
      <c r="AU79" s="54"/>
      <c r="AW79" s="43"/>
      <c r="AX79" s="43"/>
      <c r="AY79" s="25"/>
    </row>
    <row r="80" spans="1:51" s="9" customFormat="1">
      <c r="A80" s="11"/>
      <c r="B80" s="11"/>
      <c r="C80" s="12"/>
      <c r="D80" s="47"/>
      <c r="E80" s="146"/>
      <c r="F80" s="146"/>
      <c r="G80" s="12"/>
      <c r="H80" s="114"/>
      <c r="I80" s="115"/>
      <c r="J80" s="116"/>
      <c r="N80" s="13"/>
      <c r="AU80" s="54"/>
      <c r="AW80" s="43"/>
      <c r="AX80" s="43"/>
      <c r="AY80" s="25"/>
    </row>
    <row r="81" spans="1:51" s="9" customFormat="1">
      <c r="A81" s="11"/>
      <c r="B81" s="11"/>
      <c r="C81" s="12"/>
      <c r="D81" s="47"/>
      <c r="E81" s="146"/>
      <c r="F81" s="146"/>
      <c r="G81" s="12"/>
      <c r="H81" s="114"/>
      <c r="I81" s="115"/>
      <c r="J81" s="116"/>
      <c r="N81" s="13"/>
      <c r="AU81" s="54"/>
      <c r="AW81" s="43"/>
      <c r="AX81" s="43"/>
      <c r="AY81" s="25"/>
    </row>
    <row r="82" spans="1:51" s="9" customFormat="1">
      <c r="A82" s="11"/>
      <c r="B82" s="11"/>
      <c r="C82" s="12"/>
      <c r="D82" s="47"/>
      <c r="E82" s="146"/>
      <c r="F82" s="146"/>
      <c r="G82" s="12"/>
      <c r="H82" s="114"/>
      <c r="I82" s="115"/>
      <c r="J82" s="116"/>
      <c r="N82" s="13"/>
      <c r="AU82" s="54"/>
      <c r="AW82" s="43"/>
      <c r="AX82" s="43"/>
      <c r="AY82" s="25"/>
    </row>
    <row r="83" spans="1:51" s="9" customFormat="1">
      <c r="A83" s="11"/>
      <c r="B83" s="11"/>
      <c r="C83" s="12"/>
      <c r="D83" s="47"/>
      <c r="E83" s="146"/>
      <c r="F83" s="146"/>
      <c r="G83" s="12"/>
      <c r="H83" s="114"/>
      <c r="I83" s="115"/>
      <c r="J83" s="116"/>
      <c r="N83" s="13"/>
      <c r="AU83" s="54"/>
      <c r="AW83" s="43"/>
      <c r="AX83" s="43"/>
      <c r="AY83" s="25"/>
    </row>
    <row r="84" spans="1:51" s="9" customFormat="1">
      <c r="A84" s="11"/>
      <c r="B84" s="11"/>
      <c r="C84" s="12"/>
      <c r="D84" s="47"/>
      <c r="E84" s="146"/>
      <c r="F84" s="146"/>
      <c r="G84" s="12"/>
      <c r="H84" s="114"/>
      <c r="I84" s="115"/>
      <c r="J84" s="116"/>
      <c r="N84" s="13"/>
      <c r="AU84" s="54"/>
      <c r="AW84" s="43"/>
      <c r="AX84" s="43"/>
      <c r="AY84" s="25"/>
    </row>
    <row r="85" spans="1:51" s="9" customFormat="1">
      <c r="A85" s="11"/>
      <c r="B85" s="11"/>
      <c r="C85" s="12"/>
      <c r="D85" s="47"/>
      <c r="E85" s="146"/>
      <c r="F85" s="146"/>
      <c r="G85" s="12"/>
      <c r="H85" s="114"/>
      <c r="I85" s="115"/>
      <c r="J85" s="116"/>
      <c r="N85" s="13"/>
      <c r="AU85" s="54"/>
      <c r="AW85" s="43"/>
      <c r="AX85" s="43"/>
      <c r="AY85" s="25"/>
    </row>
    <row r="86" spans="1:51" s="9" customFormat="1">
      <c r="A86" s="11"/>
      <c r="B86" s="11"/>
      <c r="C86" s="12"/>
      <c r="D86" s="47"/>
      <c r="E86" s="146"/>
      <c r="F86" s="146"/>
      <c r="G86" s="12"/>
      <c r="H86" s="114"/>
      <c r="I86" s="115"/>
      <c r="J86" s="116"/>
      <c r="N86" s="13"/>
      <c r="AU86" s="54"/>
      <c r="AW86" s="43"/>
      <c r="AX86" s="43"/>
      <c r="AY86" s="25"/>
    </row>
    <row r="87" spans="1:51" s="51" customFormat="1" ht="33" customHeight="1">
      <c r="A87" s="50"/>
      <c r="B87" s="50"/>
      <c r="C87" s="50"/>
      <c r="D87" s="45"/>
      <c r="E87" s="46"/>
      <c r="F87" s="46"/>
      <c r="G87" s="50"/>
      <c r="H87" s="109"/>
      <c r="I87" s="115"/>
      <c r="J87" s="116"/>
      <c r="K87" s="416" t="s">
        <v>112</v>
      </c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7" t="s">
        <v>113</v>
      </c>
      <c r="AC87" s="416"/>
      <c r="AD87" s="416"/>
      <c r="AE87" s="416"/>
      <c r="AF87" s="416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64"/>
      <c r="AX87" s="64"/>
      <c r="AY87" s="64"/>
    </row>
    <row r="88" spans="1:51" s="9" customFormat="1">
      <c r="A88" s="11"/>
      <c r="B88" s="11"/>
      <c r="C88" s="12"/>
      <c r="D88" s="47"/>
      <c r="E88" s="146"/>
      <c r="F88" s="146"/>
      <c r="G88" s="12"/>
      <c r="H88" s="114"/>
      <c r="I88" s="115"/>
      <c r="J88" s="116"/>
      <c r="N88" s="13"/>
      <c r="AU88" s="54"/>
      <c r="AW88" s="43"/>
      <c r="AX88" s="43"/>
      <c r="AY88" s="25"/>
    </row>
    <row r="89" spans="1:51" s="9" customFormat="1">
      <c r="A89" s="11"/>
      <c r="B89" s="11"/>
      <c r="C89" s="12"/>
      <c r="D89" s="47"/>
      <c r="E89" s="146"/>
      <c r="F89" s="146"/>
      <c r="G89" s="12"/>
      <c r="H89" s="114"/>
      <c r="I89" s="115"/>
      <c r="J89" s="116"/>
      <c r="N89" s="13"/>
      <c r="AU89" s="54"/>
      <c r="AW89" s="43"/>
      <c r="AX89" s="43"/>
      <c r="AY89" s="25"/>
    </row>
    <row r="90" spans="1:51" s="9" customFormat="1">
      <c r="A90" s="11"/>
      <c r="B90" s="11"/>
      <c r="C90" s="12"/>
      <c r="D90" s="47"/>
      <c r="E90" s="146"/>
      <c r="F90" s="146"/>
      <c r="G90" s="12"/>
      <c r="H90" s="114"/>
      <c r="I90" s="115"/>
      <c r="J90" s="116"/>
      <c r="N90" s="13"/>
      <c r="AU90" s="54"/>
      <c r="AW90" s="43"/>
      <c r="AX90" s="43"/>
      <c r="AY90" s="25"/>
    </row>
    <row r="91" spans="1:51" s="9" customFormat="1">
      <c r="A91" s="11"/>
      <c r="B91" s="11"/>
      <c r="C91" s="12"/>
      <c r="D91" s="47"/>
      <c r="E91" s="146"/>
      <c r="F91" s="146"/>
      <c r="G91" s="12"/>
      <c r="H91" s="114"/>
      <c r="I91" s="115"/>
      <c r="J91" s="116"/>
      <c r="N91" s="13"/>
      <c r="AU91" s="54"/>
      <c r="AW91" s="43"/>
      <c r="AX91" s="43"/>
      <c r="AY91" s="25"/>
    </row>
    <row r="92" spans="1:51" s="9" customFormat="1">
      <c r="A92" s="11"/>
      <c r="B92" s="11"/>
      <c r="C92" s="12"/>
      <c r="D92" s="47"/>
      <c r="E92" s="146"/>
      <c r="F92" s="146"/>
      <c r="G92" s="12"/>
      <c r="H92" s="114"/>
      <c r="I92" s="115"/>
      <c r="J92" s="116"/>
      <c r="N92" s="13"/>
      <c r="AU92" s="54"/>
      <c r="AW92" s="43"/>
      <c r="AX92" s="43"/>
      <c r="AY92" s="25"/>
    </row>
    <row r="93" spans="1:51" s="9" customFormat="1">
      <c r="A93" s="11"/>
      <c r="B93" s="11"/>
      <c r="C93" s="12"/>
      <c r="D93" s="47"/>
      <c r="E93" s="146"/>
      <c r="F93" s="146"/>
      <c r="G93" s="12"/>
      <c r="H93" s="114"/>
      <c r="I93" s="115"/>
      <c r="J93" s="116"/>
      <c r="N93" s="13"/>
      <c r="AW93" s="43"/>
      <c r="AX93" s="43"/>
      <c r="AY93" s="25"/>
    </row>
    <row r="94" spans="1:51" s="7" customFormat="1" ht="25.5" customHeight="1">
      <c r="A94" s="1"/>
      <c r="B94" s="1"/>
      <c r="C94" s="1"/>
      <c r="D94" s="48"/>
      <c r="E94" s="147"/>
      <c r="F94" s="147"/>
      <c r="G94" s="82"/>
      <c r="H94" s="117" t="s">
        <v>55</v>
      </c>
      <c r="I94" s="118"/>
      <c r="J94" s="117" t="s">
        <v>5</v>
      </c>
      <c r="M94" s="33" t="s">
        <v>58</v>
      </c>
      <c r="N94" s="3"/>
      <c r="AW94" s="24"/>
      <c r="AX94" s="24"/>
      <c r="AY94" s="24"/>
    </row>
    <row r="95" spans="1:51" s="7" customFormat="1" ht="25.5" customHeight="1">
      <c r="A95" s="1"/>
      <c r="B95" s="1"/>
      <c r="C95" s="1"/>
      <c r="D95" s="148"/>
      <c r="E95" s="148"/>
      <c r="F95" s="147"/>
      <c r="G95" s="82"/>
      <c r="H95" s="119" t="s">
        <v>9</v>
      </c>
      <c r="I95" s="120"/>
      <c r="J95" s="121">
        <v>5</v>
      </c>
      <c r="M95" s="33" t="s">
        <v>56</v>
      </c>
      <c r="N95" s="3"/>
      <c r="AW95" s="24"/>
      <c r="AX95" s="24"/>
      <c r="AY95" s="24"/>
    </row>
    <row r="96" spans="1:51" s="7" customFormat="1" ht="25.5" customHeight="1">
      <c r="A96" s="1"/>
      <c r="B96" s="1"/>
      <c r="C96" s="1"/>
      <c r="D96" s="148"/>
      <c r="E96" s="148"/>
      <c r="F96" s="147"/>
      <c r="G96" s="82"/>
      <c r="H96" s="119" t="s">
        <v>17</v>
      </c>
      <c r="I96" s="120"/>
      <c r="J96" s="121">
        <v>15</v>
      </c>
      <c r="M96" s="33" t="s">
        <v>57</v>
      </c>
      <c r="N96" s="3"/>
      <c r="AW96" s="24"/>
      <c r="AX96" s="24"/>
      <c r="AY96" s="24"/>
    </row>
    <row r="97" spans="1:51" s="7" customFormat="1" ht="25.5" customHeight="1">
      <c r="A97" s="1"/>
      <c r="B97" s="1"/>
      <c r="C97" s="1"/>
      <c r="D97" s="48"/>
      <c r="E97" s="147"/>
      <c r="F97" s="147"/>
      <c r="G97" s="82"/>
      <c r="H97" s="122" t="s">
        <v>10</v>
      </c>
      <c r="I97" s="123"/>
      <c r="J97" s="121">
        <v>10</v>
      </c>
      <c r="N97" s="3"/>
      <c r="AW97" s="24"/>
      <c r="AX97" s="24"/>
      <c r="AY97" s="24"/>
    </row>
    <row r="98" spans="1:51" s="7" customFormat="1" ht="25.5" customHeight="1">
      <c r="A98" s="1"/>
      <c r="B98" s="1"/>
      <c r="C98" s="1"/>
      <c r="D98" s="48"/>
      <c r="E98" s="147"/>
      <c r="F98" s="147"/>
      <c r="G98" s="82"/>
      <c r="H98" s="124" t="s">
        <v>18</v>
      </c>
      <c r="I98" s="125"/>
      <c r="J98" s="121">
        <v>10</v>
      </c>
      <c r="N98" s="3"/>
      <c r="AW98" s="24"/>
      <c r="AX98" s="24"/>
      <c r="AY98" s="24"/>
    </row>
    <row r="99" spans="1:51" s="7" customFormat="1" ht="25.5" customHeight="1">
      <c r="A99" s="1"/>
      <c r="B99" s="1"/>
      <c r="C99" s="1"/>
      <c r="D99" s="48"/>
      <c r="E99" s="147"/>
      <c r="F99" s="147"/>
      <c r="G99" s="82"/>
      <c r="H99" s="122" t="s">
        <v>23</v>
      </c>
      <c r="I99" s="123"/>
      <c r="J99" s="121">
        <v>1</v>
      </c>
      <c r="N99" s="3"/>
      <c r="AW99" s="24"/>
      <c r="AX99" s="24"/>
      <c r="AY99" s="24"/>
    </row>
    <row r="100" spans="1:51" s="7" customFormat="1" ht="25.5" customHeight="1">
      <c r="A100" s="1"/>
      <c r="B100" s="1"/>
      <c r="C100" s="1"/>
      <c r="D100" s="48"/>
      <c r="E100" s="147"/>
      <c r="F100" s="147"/>
      <c r="G100" s="82"/>
      <c r="H100" s="126" t="s">
        <v>54</v>
      </c>
      <c r="I100" s="127"/>
      <c r="J100" s="117">
        <f>SUBTOTAL(9,J95:J99)</f>
        <v>41</v>
      </c>
      <c r="N100" s="3"/>
      <c r="AW100" s="24"/>
      <c r="AX100" s="24"/>
      <c r="AY100" s="24"/>
    </row>
    <row r="101" spans="1:51" s="7" customFormat="1" ht="25.5" customHeight="1">
      <c r="A101" s="1"/>
      <c r="B101" s="1"/>
      <c r="C101" s="1"/>
      <c r="D101" s="48"/>
      <c r="E101" s="147"/>
      <c r="F101" s="147"/>
      <c r="G101" s="82"/>
      <c r="H101" s="128"/>
      <c r="I101" s="129"/>
      <c r="J101" s="94"/>
      <c r="N101" s="3"/>
      <c r="AW101" s="24"/>
      <c r="AX101" s="24"/>
      <c r="AY101" s="24"/>
    </row>
    <row r="102" spans="1:51" s="7" customFormat="1" ht="25.5" customHeight="1">
      <c r="A102" s="1"/>
      <c r="B102" s="1"/>
      <c r="C102" s="1"/>
      <c r="D102" s="48"/>
      <c r="E102" s="147"/>
      <c r="F102" s="147"/>
      <c r="G102" s="82"/>
      <c r="H102" s="128"/>
      <c r="I102" s="129"/>
      <c r="J102" s="94"/>
      <c r="N102" s="3"/>
      <c r="AW102" s="24"/>
      <c r="AX102" s="24"/>
      <c r="AY102" s="24"/>
    </row>
    <row r="103" spans="1:51" s="7" customFormat="1" ht="25.5" customHeight="1">
      <c r="A103" s="1"/>
      <c r="B103" s="1"/>
      <c r="C103" s="1"/>
      <c r="D103" s="149"/>
      <c r="E103" s="150"/>
      <c r="F103" s="150"/>
      <c r="G103" s="82"/>
      <c r="H103" s="128"/>
      <c r="I103" s="129"/>
      <c r="J103" s="94"/>
      <c r="N103" s="3"/>
      <c r="AW103" s="24"/>
      <c r="AX103" s="24"/>
      <c r="AY103" s="24"/>
    </row>
    <row r="104" spans="1:51" s="7" customFormat="1" ht="25.5" customHeight="1">
      <c r="A104" s="1"/>
      <c r="B104" s="1"/>
      <c r="C104" s="1"/>
      <c r="D104" s="149"/>
      <c r="E104" s="150"/>
      <c r="F104" s="150"/>
      <c r="G104" s="82"/>
      <c r="H104" s="128"/>
      <c r="I104" s="129"/>
      <c r="J104" s="94"/>
      <c r="N104" s="3"/>
      <c r="AW104" s="24"/>
      <c r="AX104" s="24"/>
      <c r="AY104" s="24"/>
    </row>
    <row r="105" spans="1:51" s="7" customFormat="1" ht="25.5" customHeight="1">
      <c r="A105" s="1"/>
      <c r="B105" s="1"/>
      <c r="C105" s="1"/>
      <c r="D105" s="149"/>
      <c r="E105" s="150"/>
      <c r="F105" s="150"/>
      <c r="G105" s="82"/>
      <c r="H105" s="128"/>
      <c r="I105" s="129"/>
      <c r="J105" s="94"/>
      <c r="N105" s="3"/>
      <c r="AW105" s="24"/>
      <c r="AX105" s="24"/>
      <c r="AY105" s="24"/>
    </row>
    <row r="106" spans="1:51" s="7" customFormat="1" ht="25.5" customHeight="1">
      <c r="A106" s="1"/>
      <c r="B106" s="1"/>
      <c r="C106" s="1"/>
      <c r="D106" s="149"/>
      <c r="E106" s="150"/>
      <c r="F106" s="150"/>
      <c r="G106" s="82"/>
      <c r="H106" s="128"/>
      <c r="I106" s="129"/>
      <c r="J106" s="94"/>
      <c r="N106" s="3"/>
      <c r="AW106" s="24"/>
      <c r="AX106" s="24"/>
      <c r="AY106" s="24"/>
    </row>
    <row r="107" spans="1:51" s="7" customFormat="1" ht="25.5" customHeight="1">
      <c r="A107" s="1"/>
      <c r="B107" s="1"/>
      <c r="C107" s="1"/>
      <c r="D107" s="48"/>
      <c r="E107" s="147"/>
      <c r="F107" s="147"/>
      <c r="G107" s="82"/>
      <c r="H107" s="128"/>
      <c r="I107" s="129"/>
      <c r="J107" s="94"/>
      <c r="N107" s="3"/>
      <c r="AW107" s="24"/>
      <c r="AX107" s="24"/>
      <c r="AY107" s="24"/>
    </row>
    <row r="108" spans="1:51" s="7" customFormat="1" ht="25.5" customHeight="1">
      <c r="A108" s="1"/>
      <c r="B108" s="1"/>
      <c r="C108" s="1"/>
      <c r="D108" s="48"/>
      <c r="E108" s="147"/>
      <c r="F108" s="147"/>
      <c r="G108" s="82"/>
      <c r="H108" s="128"/>
      <c r="I108" s="129"/>
      <c r="J108" s="94"/>
      <c r="N108" s="3"/>
      <c r="AW108" s="24"/>
      <c r="AX108" s="24"/>
      <c r="AY108" s="24"/>
    </row>
    <row r="109" spans="1:51" s="7" customFormat="1" ht="25.5" customHeight="1">
      <c r="A109" s="1"/>
      <c r="B109" s="1"/>
      <c r="C109" s="1"/>
      <c r="D109" s="48"/>
      <c r="E109" s="147"/>
      <c r="F109" s="147"/>
      <c r="G109" s="82"/>
      <c r="H109" s="128"/>
      <c r="I109" s="129"/>
      <c r="J109" s="94"/>
      <c r="N109" s="3"/>
      <c r="AW109" s="24"/>
      <c r="AX109" s="24"/>
      <c r="AY109" s="24"/>
    </row>
    <row r="110" spans="1:51" s="7" customFormat="1" ht="25.5" customHeight="1">
      <c r="A110" s="1"/>
      <c r="B110" s="1"/>
      <c r="C110" s="1"/>
      <c r="D110" s="48"/>
      <c r="E110" s="147"/>
      <c r="F110" s="147"/>
      <c r="G110" s="82"/>
      <c r="H110" s="128"/>
      <c r="I110" s="129"/>
      <c r="J110" s="94"/>
      <c r="N110" s="3"/>
      <c r="AW110" s="24"/>
      <c r="AX110" s="24"/>
      <c r="AY110" s="24"/>
    </row>
    <row r="111" spans="1:51" s="7" customFormat="1" ht="25.5" customHeight="1">
      <c r="A111" s="1"/>
      <c r="B111" s="1"/>
      <c r="C111" s="1"/>
      <c r="D111" s="48"/>
      <c r="E111" s="147"/>
      <c r="F111" s="147"/>
      <c r="G111" s="82"/>
      <c r="H111" s="128"/>
      <c r="I111" s="129"/>
      <c r="J111" s="94"/>
      <c r="N111" s="3"/>
      <c r="AW111" s="24"/>
      <c r="AX111" s="24"/>
      <c r="AY111" s="24"/>
    </row>
    <row r="112" spans="1:51" s="7" customFormat="1" ht="25.5" customHeight="1">
      <c r="A112" s="1"/>
      <c r="B112" s="1"/>
      <c r="C112" s="1"/>
      <c r="D112" s="48"/>
      <c r="E112" s="147"/>
      <c r="F112" s="147"/>
      <c r="G112" s="82"/>
      <c r="H112" s="128"/>
      <c r="I112" s="129"/>
      <c r="J112" s="94"/>
      <c r="N112" s="3"/>
      <c r="AW112" s="24"/>
      <c r="AX112" s="24"/>
      <c r="AY112" s="24"/>
    </row>
  </sheetData>
  <mergeCells count="64">
    <mergeCell ref="AX12:BG53"/>
    <mergeCell ref="CX12:DG53"/>
    <mergeCell ref="CH12:CI53"/>
    <mergeCell ref="EF12:EG53"/>
    <mergeCell ref="A33:A36"/>
    <mergeCell ref="A37:A41"/>
    <mergeCell ref="A42:A44"/>
    <mergeCell ref="A47:A49"/>
    <mergeCell ref="A30:A32"/>
    <mergeCell ref="A12:A18"/>
    <mergeCell ref="A19:A20"/>
    <mergeCell ref="A21:A24"/>
    <mergeCell ref="A25:A29"/>
    <mergeCell ref="K87:AA87"/>
    <mergeCell ref="AB87:AV87"/>
    <mergeCell ref="H10:H11"/>
    <mergeCell ref="I10:I11"/>
    <mergeCell ref="J10:J11"/>
    <mergeCell ref="AE12:AF53"/>
    <mergeCell ref="DB8:DF8"/>
    <mergeCell ref="DG8:DJ8"/>
    <mergeCell ref="EB8:EE8"/>
    <mergeCell ref="FX8:GA8"/>
    <mergeCell ref="GB8:GF8"/>
    <mergeCell ref="DK8:DN8"/>
    <mergeCell ref="DO8:DR8"/>
    <mergeCell ref="EX8:FA8"/>
    <mergeCell ref="FB8:FF8"/>
    <mergeCell ref="FG8:FJ8"/>
    <mergeCell ref="DS8:DW8"/>
    <mergeCell ref="DX8:EA8"/>
    <mergeCell ref="EF8:EJ8"/>
    <mergeCell ref="EK8:EN8"/>
    <mergeCell ref="EO8:ER8"/>
    <mergeCell ref="ES8:EW8"/>
    <mergeCell ref="H9:J9"/>
    <mergeCell ref="CB8:CF8"/>
    <mergeCell ref="CG8:CJ8"/>
    <mergeCell ref="CK8:CN8"/>
    <mergeCell ref="CO8:CR8"/>
    <mergeCell ref="AO8:AR8"/>
    <mergeCell ref="CW8:DA8"/>
    <mergeCell ref="BB8:BE8"/>
    <mergeCell ref="BK8:BN8"/>
    <mergeCell ref="BO8:BR8"/>
    <mergeCell ref="BS8:BW8"/>
    <mergeCell ref="BX8:CA8"/>
    <mergeCell ref="CS8:CV8"/>
    <mergeCell ref="A4:BI4"/>
    <mergeCell ref="A8:C11"/>
    <mergeCell ref="D8:D11"/>
    <mergeCell ref="E8:F11"/>
    <mergeCell ref="G8:G11"/>
    <mergeCell ref="H8:J8"/>
    <mergeCell ref="O8:R8"/>
    <mergeCell ref="S8:V8"/>
    <mergeCell ref="W8:AA8"/>
    <mergeCell ref="AB8:AE8"/>
    <mergeCell ref="K8:N8"/>
    <mergeCell ref="AS8:AV8"/>
    <mergeCell ref="AW8:BA8"/>
    <mergeCell ref="BF8:BJ8"/>
    <mergeCell ref="AF8:AJ8"/>
    <mergeCell ref="AK8:AN8"/>
  </mergeCells>
  <hyperlinks>
    <hyperlink ref="E13" r:id="rId1"/>
    <hyperlink ref="E38" r:id="rId2"/>
    <hyperlink ref="E22" r:id="rId3"/>
    <hyperlink ref="E31" r:id="rId4"/>
    <hyperlink ref="E20" r:id="rId5"/>
    <hyperlink ref="E43" r:id="rId6"/>
    <hyperlink ref="E34" r:id="rId7"/>
    <hyperlink ref="E53" r:id="rId8"/>
  </hyperlinks>
  <printOptions horizontalCentered="1"/>
  <pageMargins left="0.23622047244094491" right="0.15748031496062992" top="0.27559055118110237" bottom="0.19685039370078741" header="0.19685039370078741" footer="0.19685039370078741"/>
  <pageSetup paperSize="9" scale="46" orientation="landscape" verticalDpi="300" r:id="rId9"/>
  <headerFooter alignWithMargins="0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8"/>
  <sheetViews>
    <sheetView topLeftCell="A12" zoomScale="70" zoomScaleNormal="70" workbookViewId="0">
      <selection activeCell="A36" sqref="A1:C65536"/>
    </sheetView>
  </sheetViews>
  <sheetFormatPr defaultColWidth="5.140625" defaultRowHeight="20.25"/>
  <cols>
    <col min="1" max="2" width="3.85546875" style="15" bestFit="1" customWidth="1"/>
    <col min="3" max="3" width="32.7109375" style="89" customWidth="1"/>
    <col min="4" max="4" width="20.42578125" style="138" customWidth="1"/>
    <col min="5" max="5" width="15" style="138" customWidth="1"/>
    <col min="6" max="6" width="6.140625" style="16" customWidth="1"/>
    <col min="7" max="7" width="37.7109375" style="106" customWidth="1"/>
    <col min="8" max="8" width="15.42578125" style="107" bestFit="1" customWidth="1"/>
    <col min="9" max="9" width="10.7109375" style="95" bestFit="1" customWidth="1"/>
    <col min="10" max="18" width="17" style="7" customWidth="1"/>
    <col min="19" max="19" width="34.7109375" style="7" customWidth="1"/>
    <col min="20" max="100" width="5.140625" style="7"/>
    <col min="101" max="16384" width="5.140625" style="14"/>
  </cols>
  <sheetData>
    <row r="1" spans="1:101" s="20" customFormat="1" ht="55.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</row>
    <row r="2" spans="1:101" s="9" customFormat="1" ht="16.5" customHeight="1">
      <c r="A2" s="440" t="s">
        <v>0</v>
      </c>
      <c r="B2" s="440"/>
      <c r="C2" s="93" t="s">
        <v>135</v>
      </c>
      <c r="D2" s="306" t="s">
        <v>133</v>
      </c>
      <c r="E2" s="306" t="s">
        <v>134</v>
      </c>
      <c r="F2" s="306" t="s">
        <v>19</v>
      </c>
      <c r="G2" s="306" t="s">
        <v>55</v>
      </c>
      <c r="H2" s="306" t="s">
        <v>5</v>
      </c>
      <c r="I2" s="311" t="s">
        <v>136</v>
      </c>
      <c r="J2" s="338"/>
      <c r="K2" s="338"/>
      <c r="L2" s="338"/>
      <c r="M2" s="338"/>
      <c r="N2" s="338"/>
      <c r="O2" s="338"/>
      <c r="P2" s="338"/>
    </row>
    <row r="3" spans="1:101" s="4" customFormat="1" ht="21.95" customHeight="1">
      <c r="A3" s="436">
        <v>1</v>
      </c>
      <c r="B3" s="4">
        <v>1</v>
      </c>
      <c r="C3" s="344" t="s">
        <v>75</v>
      </c>
      <c r="D3" s="140" t="s">
        <v>27</v>
      </c>
      <c r="E3" s="141" t="s">
        <v>26</v>
      </c>
      <c r="F3" s="97">
        <f>SUM(I3:I9)</f>
        <v>255</v>
      </c>
      <c r="G3" s="26" t="s">
        <v>120</v>
      </c>
      <c r="H3" s="135" t="s">
        <v>63</v>
      </c>
      <c r="I3" s="307">
        <v>37</v>
      </c>
      <c r="J3" s="336"/>
      <c r="K3" s="336"/>
      <c r="L3" s="336"/>
      <c r="M3" s="336"/>
      <c r="N3" s="336"/>
      <c r="O3" s="336"/>
      <c r="P3" s="336"/>
      <c r="Q3" s="2"/>
      <c r="R3" s="2"/>
      <c r="S3" s="117" t="s">
        <v>55</v>
      </c>
      <c r="T3" s="118"/>
      <c r="U3" s="311" t="s">
        <v>5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34"/>
    </row>
    <row r="4" spans="1:101" s="22" customFormat="1" ht="21.95" customHeight="1">
      <c r="A4" s="437"/>
      <c r="B4" s="5">
        <v>2</v>
      </c>
      <c r="C4" s="27"/>
      <c r="D4" s="347" t="s">
        <v>145</v>
      </c>
      <c r="E4" s="79"/>
      <c r="F4" s="5"/>
      <c r="G4" s="102" t="s">
        <v>120</v>
      </c>
      <c r="H4" s="103" t="s">
        <v>64</v>
      </c>
      <c r="I4" s="308">
        <v>41</v>
      </c>
      <c r="J4" s="335"/>
      <c r="K4" s="335"/>
      <c r="L4" s="335"/>
      <c r="M4" s="335"/>
      <c r="N4" s="335"/>
      <c r="O4" s="335"/>
      <c r="P4" s="335"/>
      <c r="Q4" s="1"/>
      <c r="R4" s="1"/>
      <c r="S4" s="119" t="s">
        <v>9</v>
      </c>
      <c r="T4" s="120"/>
      <c r="U4" s="312">
        <v>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35"/>
    </row>
    <row r="5" spans="1:101" s="22" customFormat="1" ht="21.95" customHeight="1">
      <c r="A5" s="437"/>
      <c r="B5" s="5">
        <v>3</v>
      </c>
      <c r="C5" s="27"/>
      <c r="D5" s="79"/>
      <c r="E5" s="79"/>
      <c r="F5" s="5"/>
      <c r="G5" s="102" t="s">
        <v>120</v>
      </c>
      <c r="H5" s="103" t="s">
        <v>65</v>
      </c>
      <c r="I5" s="308">
        <v>37</v>
      </c>
      <c r="J5" s="335"/>
      <c r="K5" s="335"/>
      <c r="L5" s="335"/>
      <c r="M5" s="335"/>
      <c r="N5" s="335"/>
      <c r="O5" s="335"/>
      <c r="P5" s="335"/>
      <c r="Q5" s="1"/>
      <c r="R5" s="1"/>
      <c r="S5" s="119" t="s">
        <v>17</v>
      </c>
      <c r="T5" s="120"/>
      <c r="U5" s="312">
        <v>15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35"/>
    </row>
    <row r="6" spans="1:101" s="22" customFormat="1" ht="21.95" customHeight="1">
      <c r="A6" s="437"/>
      <c r="B6" s="5">
        <v>4</v>
      </c>
      <c r="C6" s="330"/>
      <c r="D6" s="79"/>
      <c r="E6" s="79"/>
      <c r="F6" s="5"/>
      <c r="G6" s="104" t="s">
        <v>122</v>
      </c>
      <c r="H6" s="103" t="s">
        <v>66</v>
      </c>
      <c r="I6" s="309">
        <v>32</v>
      </c>
      <c r="J6" s="335"/>
      <c r="K6" s="335"/>
      <c r="L6" s="335"/>
      <c r="M6" s="335"/>
      <c r="N6" s="335"/>
      <c r="O6" s="335"/>
      <c r="P6" s="335"/>
      <c r="Q6" s="1"/>
      <c r="R6" s="1"/>
      <c r="S6" s="122" t="s">
        <v>10</v>
      </c>
      <c r="T6" s="123"/>
      <c r="U6" s="312">
        <v>10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35"/>
    </row>
    <row r="7" spans="1:101" s="22" customFormat="1" ht="21.95" customHeight="1">
      <c r="A7" s="437"/>
      <c r="B7" s="5">
        <v>5</v>
      </c>
      <c r="C7" s="330"/>
      <c r="D7" s="79"/>
      <c r="E7" s="79"/>
      <c r="F7" s="5"/>
      <c r="G7" s="104" t="s">
        <v>122</v>
      </c>
      <c r="H7" s="103" t="s">
        <v>67</v>
      </c>
      <c r="I7" s="309">
        <v>34</v>
      </c>
      <c r="J7" s="335"/>
      <c r="K7" s="335"/>
      <c r="L7" s="335"/>
      <c r="M7" s="335"/>
      <c r="N7" s="335"/>
      <c r="O7" s="335"/>
      <c r="P7" s="335"/>
      <c r="Q7" s="1"/>
      <c r="R7" s="1"/>
      <c r="S7" s="124" t="s">
        <v>18</v>
      </c>
      <c r="T7" s="125"/>
      <c r="U7" s="312">
        <v>11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35"/>
    </row>
    <row r="8" spans="1:101" s="22" customFormat="1" ht="21.95" customHeight="1">
      <c r="A8" s="437"/>
      <c r="B8" s="5">
        <v>6</v>
      </c>
      <c r="C8" s="330"/>
      <c r="D8" s="79"/>
      <c r="E8" s="79"/>
      <c r="F8" s="5"/>
      <c r="G8" s="104" t="s">
        <v>122</v>
      </c>
      <c r="H8" s="103" t="s">
        <v>94</v>
      </c>
      <c r="I8" s="309">
        <v>39</v>
      </c>
      <c r="J8" s="335"/>
      <c r="K8" s="335"/>
      <c r="L8" s="335"/>
      <c r="M8" s="335"/>
      <c r="N8" s="335"/>
      <c r="O8" s="335"/>
      <c r="P8" s="335"/>
      <c r="Q8" s="1"/>
      <c r="R8" s="1"/>
      <c r="S8" s="122" t="s">
        <v>23</v>
      </c>
      <c r="T8" s="123"/>
      <c r="U8" s="312"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35"/>
    </row>
    <row r="9" spans="1:101" s="22" customFormat="1" ht="21.95" customHeight="1">
      <c r="A9" s="438"/>
      <c r="B9" s="5">
        <v>7</v>
      </c>
      <c r="C9" s="330"/>
      <c r="D9" s="79"/>
      <c r="E9" s="79"/>
      <c r="F9" s="5"/>
      <c r="G9" s="102" t="s">
        <v>23</v>
      </c>
      <c r="H9" s="105" t="s">
        <v>62</v>
      </c>
      <c r="I9" s="309">
        <v>35</v>
      </c>
      <c r="J9" s="335"/>
      <c r="K9" s="335"/>
      <c r="L9" s="335"/>
      <c r="M9" s="335"/>
      <c r="N9" s="335"/>
      <c r="O9" s="335"/>
      <c r="P9" s="335"/>
      <c r="Q9" s="1"/>
      <c r="R9" s="1"/>
      <c r="S9" s="126" t="s">
        <v>54</v>
      </c>
      <c r="T9" s="127"/>
      <c r="U9" s="311">
        <f>SUBTOTAL(9,U4:U8)</f>
        <v>42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35"/>
    </row>
    <row r="10" spans="1:101" s="10" customFormat="1" ht="21.95" customHeight="1">
      <c r="A10" s="433">
        <v>2</v>
      </c>
      <c r="B10" s="5">
        <v>8</v>
      </c>
      <c r="C10" s="345" t="s">
        <v>12</v>
      </c>
      <c r="D10" s="79" t="s">
        <v>24</v>
      </c>
      <c r="E10" s="143" t="s">
        <v>25</v>
      </c>
      <c r="F10" s="96">
        <f>SUM(I10:I11)</f>
        <v>90</v>
      </c>
      <c r="G10" s="104" t="s">
        <v>122</v>
      </c>
      <c r="H10" s="103" t="s">
        <v>95</v>
      </c>
      <c r="I10" s="309">
        <v>45</v>
      </c>
      <c r="J10" s="334"/>
      <c r="K10" s="334"/>
      <c r="L10" s="334"/>
      <c r="M10" s="334"/>
      <c r="N10" s="334"/>
      <c r="O10" s="334"/>
      <c r="P10" s="33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36"/>
    </row>
    <row r="11" spans="1:101" s="23" customFormat="1" ht="21.95" customHeight="1">
      <c r="A11" s="435"/>
      <c r="B11" s="5">
        <v>9</v>
      </c>
      <c r="C11" s="330"/>
      <c r="D11" s="348" t="s">
        <v>151</v>
      </c>
      <c r="E11" s="79"/>
      <c r="F11" s="5"/>
      <c r="G11" s="104" t="s">
        <v>122</v>
      </c>
      <c r="H11" s="103" t="s">
        <v>96</v>
      </c>
      <c r="I11" s="309">
        <v>45</v>
      </c>
      <c r="J11" s="334"/>
      <c r="K11" s="334"/>
      <c r="L11" s="334"/>
      <c r="M11" s="334"/>
      <c r="N11" s="334"/>
      <c r="O11" s="334"/>
      <c r="P11" s="33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37"/>
    </row>
    <row r="12" spans="1:101" s="23" customFormat="1" ht="21.95" customHeight="1">
      <c r="A12" s="439">
        <v>3</v>
      </c>
      <c r="B12" s="5">
        <v>10</v>
      </c>
      <c r="C12" s="345" t="s">
        <v>76</v>
      </c>
      <c r="D12" s="79" t="s">
        <v>28</v>
      </c>
      <c r="E12" s="143" t="s">
        <v>29</v>
      </c>
      <c r="F12" s="96">
        <f>SUM(I12:I15)</f>
        <v>140</v>
      </c>
      <c r="G12" s="104" t="s">
        <v>121</v>
      </c>
      <c r="H12" s="103" t="s">
        <v>107</v>
      </c>
      <c r="I12" s="309">
        <v>26</v>
      </c>
      <c r="J12" s="334"/>
      <c r="K12" s="334"/>
      <c r="L12" s="334"/>
      <c r="M12" s="334"/>
      <c r="N12" s="334"/>
      <c r="O12" s="334"/>
      <c r="P12" s="33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37"/>
    </row>
    <row r="13" spans="1:101" s="23" customFormat="1" ht="21.95" customHeight="1">
      <c r="A13" s="437"/>
      <c r="B13" s="5">
        <v>11</v>
      </c>
      <c r="C13" s="83"/>
      <c r="D13" s="348" t="s">
        <v>149</v>
      </c>
      <c r="E13" s="79"/>
      <c r="F13" s="5"/>
      <c r="G13" s="104" t="s">
        <v>122</v>
      </c>
      <c r="H13" s="103" t="s">
        <v>97</v>
      </c>
      <c r="I13" s="309">
        <v>47</v>
      </c>
      <c r="J13" s="334"/>
      <c r="K13" s="334"/>
      <c r="L13" s="334"/>
      <c r="M13" s="334"/>
      <c r="N13" s="334"/>
      <c r="O13" s="334"/>
      <c r="P13" s="33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37"/>
    </row>
    <row r="14" spans="1:101" s="23" customFormat="1" ht="21.95" customHeight="1">
      <c r="A14" s="437"/>
      <c r="B14" s="5">
        <v>12</v>
      </c>
      <c r="C14" s="330"/>
      <c r="D14" s="79"/>
      <c r="E14" s="79"/>
      <c r="F14" s="5"/>
      <c r="G14" s="102" t="s">
        <v>120</v>
      </c>
      <c r="H14" s="103" t="s">
        <v>78</v>
      </c>
      <c r="I14" s="310">
        <v>34</v>
      </c>
      <c r="J14" s="334"/>
      <c r="K14" s="334"/>
      <c r="L14" s="334"/>
      <c r="M14" s="334"/>
      <c r="N14" s="334"/>
      <c r="O14" s="334"/>
      <c r="P14" s="33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37"/>
    </row>
    <row r="15" spans="1:101" s="23" customFormat="1" ht="21.95" customHeight="1">
      <c r="A15" s="438"/>
      <c r="B15" s="5">
        <v>13</v>
      </c>
      <c r="C15" s="83"/>
      <c r="D15" s="79"/>
      <c r="E15" s="79"/>
      <c r="F15" s="5"/>
      <c r="G15" s="102" t="s">
        <v>120</v>
      </c>
      <c r="H15" s="103" t="s">
        <v>79</v>
      </c>
      <c r="I15" s="310">
        <v>33</v>
      </c>
      <c r="J15" s="334"/>
      <c r="K15" s="334"/>
      <c r="L15" s="334"/>
      <c r="M15" s="334"/>
      <c r="N15" s="334"/>
      <c r="O15" s="334"/>
      <c r="P15" s="33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37"/>
    </row>
    <row r="16" spans="1:101" s="23" customFormat="1" ht="21.95" customHeight="1">
      <c r="A16" s="433">
        <v>4</v>
      </c>
      <c r="B16" s="5">
        <v>14</v>
      </c>
      <c r="C16" s="345" t="s">
        <v>77</v>
      </c>
      <c r="D16" s="79" t="s">
        <v>30</v>
      </c>
      <c r="E16" s="143" t="s">
        <v>31</v>
      </c>
      <c r="F16" s="96">
        <f>SUM(I16:I20)</f>
        <v>171</v>
      </c>
      <c r="G16" s="104" t="s">
        <v>122</v>
      </c>
      <c r="H16" s="103" t="s">
        <v>98</v>
      </c>
      <c r="I16" s="310">
        <v>31</v>
      </c>
      <c r="J16" s="334"/>
      <c r="K16" s="334"/>
      <c r="L16" s="334"/>
      <c r="M16" s="334"/>
      <c r="N16" s="334"/>
      <c r="O16" s="334"/>
      <c r="P16" s="33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37"/>
    </row>
    <row r="17" spans="1:101" s="23" customFormat="1" ht="21.95" customHeight="1">
      <c r="A17" s="434"/>
      <c r="B17" s="5">
        <v>15</v>
      </c>
      <c r="C17" s="330"/>
      <c r="D17" s="351" t="s">
        <v>147</v>
      </c>
      <c r="E17" s="143"/>
      <c r="F17" s="5"/>
      <c r="G17" s="104" t="s">
        <v>122</v>
      </c>
      <c r="H17" s="103" t="s">
        <v>99</v>
      </c>
      <c r="I17" s="309">
        <v>35</v>
      </c>
      <c r="J17" s="334"/>
      <c r="K17" s="334"/>
      <c r="L17" s="334"/>
      <c r="M17" s="334"/>
      <c r="N17" s="334"/>
      <c r="O17" s="334"/>
      <c r="P17" s="33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37"/>
    </row>
    <row r="18" spans="1:101" s="23" customFormat="1" ht="21.95" customHeight="1">
      <c r="A18" s="434"/>
      <c r="B18" s="5">
        <v>16</v>
      </c>
      <c r="C18" s="330"/>
      <c r="D18" s="79"/>
      <c r="E18" s="79"/>
      <c r="F18" s="5"/>
      <c r="G18" s="102" t="s">
        <v>120</v>
      </c>
      <c r="H18" s="103" t="s">
        <v>80</v>
      </c>
      <c r="I18" s="310">
        <v>48</v>
      </c>
      <c r="J18" s="334"/>
      <c r="K18" s="334"/>
      <c r="L18" s="334"/>
      <c r="M18" s="334"/>
      <c r="N18" s="334"/>
      <c r="O18" s="334"/>
      <c r="P18" s="33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37"/>
    </row>
    <row r="19" spans="1:101" s="23" customFormat="1" ht="21.95" customHeight="1">
      <c r="A19" s="434"/>
      <c r="B19" s="5">
        <v>17</v>
      </c>
      <c r="C19" s="330"/>
      <c r="D19" s="79"/>
      <c r="E19" s="79"/>
      <c r="F19" s="5"/>
      <c r="G19" s="104" t="s">
        <v>121</v>
      </c>
      <c r="H19" s="103" t="s">
        <v>108</v>
      </c>
      <c r="I19" s="310">
        <v>26</v>
      </c>
      <c r="J19" s="334"/>
      <c r="K19" s="334"/>
      <c r="L19" s="334"/>
      <c r="M19" s="334"/>
      <c r="N19" s="334"/>
      <c r="O19" s="334"/>
      <c r="P19" s="33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37"/>
    </row>
    <row r="20" spans="1:101" s="23" customFormat="1" ht="21.95" customHeight="1">
      <c r="A20" s="435"/>
      <c r="B20" s="5">
        <v>18</v>
      </c>
      <c r="C20" s="330"/>
      <c r="D20" s="79"/>
      <c r="E20" s="79"/>
      <c r="F20" s="5"/>
      <c r="G20" s="104" t="s">
        <v>121</v>
      </c>
      <c r="H20" s="103" t="s">
        <v>109</v>
      </c>
      <c r="I20" s="309">
        <v>31</v>
      </c>
      <c r="J20" s="334"/>
      <c r="K20" s="334"/>
      <c r="L20" s="334"/>
      <c r="M20" s="334"/>
      <c r="N20" s="334"/>
      <c r="O20" s="334"/>
      <c r="P20" s="33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37"/>
    </row>
    <row r="21" spans="1:101" s="23" customFormat="1" ht="21.95" customHeight="1">
      <c r="A21" s="433">
        <v>5</v>
      </c>
      <c r="B21" s="5">
        <v>19</v>
      </c>
      <c r="C21" s="345" t="s">
        <v>14</v>
      </c>
      <c r="D21" s="79" t="s">
        <v>32</v>
      </c>
      <c r="E21" s="143" t="s">
        <v>33</v>
      </c>
      <c r="F21" s="96">
        <f>SUM(I21:I23)</f>
        <v>98</v>
      </c>
      <c r="G21" s="31" t="s">
        <v>18</v>
      </c>
      <c r="H21" s="103" t="s">
        <v>85</v>
      </c>
      <c r="I21" s="309">
        <v>37</v>
      </c>
      <c r="J21" s="334"/>
      <c r="K21" s="334"/>
      <c r="L21" s="334"/>
      <c r="M21" s="334"/>
      <c r="N21" s="334"/>
      <c r="O21" s="334"/>
      <c r="P21" s="33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37"/>
    </row>
    <row r="22" spans="1:101" s="23" customFormat="1" ht="21.95" customHeight="1">
      <c r="A22" s="434"/>
      <c r="B22" s="5">
        <v>20</v>
      </c>
      <c r="C22" s="330"/>
      <c r="D22" s="348" t="s">
        <v>150</v>
      </c>
      <c r="E22" s="79"/>
      <c r="F22" s="5"/>
      <c r="G22" s="31" t="s">
        <v>18</v>
      </c>
      <c r="H22" s="103" t="s">
        <v>86</v>
      </c>
      <c r="I22" s="309">
        <v>33</v>
      </c>
      <c r="J22" s="334"/>
      <c r="K22" s="334"/>
      <c r="L22" s="334"/>
      <c r="M22" s="334"/>
      <c r="N22" s="334"/>
      <c r="O22" s="334"/>
      <c r="P22" s="33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37"/>
    </row>
    <row r="23" spans="1:101" s="23" customFormat="1" ht="21.95" customHeight="1">
      <c r="A23" s="435"/>
      <c r="B23" s="5">
        <v>21</v>
      </c>
      <c r="C23" s="330"/>
      <c r="D23" s="79"/>
      <c r="E23" s="79"/>
      <c r="F23" s="5"/>
      <c r="G23" s="31" t="s">
        <v>18</v>
      </c>
      <c r="H23" s="103" t="s">
        <v>87</v>
      </c>
      <c r="I23" s="309">
        <v>28</v>
      </c>
      <c r="J23" s="334"/>
      <c r="K23" s="334"/>
      <c r="L23" s="334"/>
      <c r="M23" s="334"/>
      <c r="N23" s="334"/>
      <c r="O23" s="334"/>
      <c r="P23" s="334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37"/>
    </row>
    <row r="24" spans="1:101" s="23" customFormat="1" ht="21.95" customHeight="1">
      <c r="A24" s="433">
        <v>6</v>
      </c>
      <c r="B24" s="5">
        <v>22</v>
      </c>
      <c r="C24" s="345" t="s">
        <v>11</v>
      </c>
      <c r="D24" s="79" t="s">
        <v>34</v>
      </c>
      <c r="E24" s="143" t="s">
        <v>35</v>
      </c>
      <c r="F24" s="96">
        <f>SUM(I24:I27)</f>
        <v>120</v>
      </c>
      <c r="G24" s="104" t="s">
        <v>122</v>
      </c>
      <c r="H24" s="103" t="s">
        <v>100</v>
      </c>
      <c r="I24" s="309">
        <v>20</v>
      </c>
      <c r="J24" s="334"/>
      <c r="K24" s="334"/>
      <c r="L24" s="334"/>
      <c r="M24" s="334"/>
      <c r="N24" s="334"/>
      <c r="O24" s="334"/>
      <c r="P24" s="334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37"/>
    </row>
    <row r="25" spans="1:101" s="23" customFormat="1" ht="21.95" customHeight="1">
      <c r="A25" s="434"/>
      <c r="B25" s="5">
        <v>23</v>
      </c>
      <c r="C25" s="330"/>
      <c r="D25" s="348" t="s">
        <v>153</v>
      </c>
      <c r="E25" s="79"/>
      <c r="F25" s="5"/>
      <c r="G25" s="31" t="s">
        <v>18</v>
      </c>
      <c r="H25" s="103" t="s">
        <v>88</v>
      </c>
      <c r="I25" s="309">
        <v>33</v>
      </c>
      <c r="J25" s="334"/>
      <c r="K25" s="334"/>
      <c r="L25" s="334"/>
      <c r="M25" s="334"/>
      <c r="N25" s="334"/>
      <c r="O25" s="334"/>
      <c r="P25" s="334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37"/>
    </row>
    <row r="26" spans="1:101" s="23" customFormat="1" ht="21.95" customHeight="1">
      <c r="A26" s="434"/>
      <c r="B26" s="5">
        <v>24</v>
      </c>
      <c r="C26" s="330"/>
      <c r="D26" s="79"/>
      <c r="E26" s="79"/>
      <c r="F26" s="5"/>
      <c r="G26" s="31" t="s">
        <v>18</v>
      </c>
      <c r="H26" s="103" t="s">
        <v>125</v>
      </c>
      <c r="I26" s="309">
        <v>34</v>
      </c>
      <c r="J26" s="334"/>
      <c r="K26" s="334"/>
      <c r="L26" s="334"/>
      <c r="M26" s="334"/>
      <c r="N26" s="334"/>
      <c r="O26" s="334"/>
      <c r="P26" s="334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37"/>
    </row>
    <row r="27" spans="1:101" s="23" customFormat="1" ht="21.95" customHeight="1">
      <c r="A27" s="435"/>
      <c r="B27" s="5">
        <v>25</v>
      </c>
      <c r="C27" s="330"/>
      <c r="D27" s="79"/>
      <c r="E27" s="79"/>
      <c r="F27" s="5"/>
      <c r="G27" s="31" t="s">
        <v>18</v>
      </c>
      <c r="H27" s="103" t="s">
        <v>128</v>
      </c>
      <c r="I27" s="309">
        <v>33</v>
      </c>
      <c r="J27" s="334"/>
      <c r="K27" s="334"/>
      <c r="L27" s="334"/>
      <c r="M27" s="334"/>
      <c r="N27" s="334"/>
      <c r="O27" s="334"/>
      <c r="P27" s="334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37"/>
    </row>
    <row r="28" spans="1:101" s="23" customFormat="1" ht="21.95" customHeight="1">
      <c r="A28" s="433">
        <v>7</v>
      </c>
      <c r="B28" s="5">
        <v>26</v>
      </c>
      <c r="C28" s="345" t="s">
        <v>15</v>
      </c>
      <c r="D28" s="79" t="s">
        <v>36</v>
      </c>
      <c r="E28" s="143" t="s">
        <v>37</v>
      </c>
      <c r="F28" s="96">
        <f>SUM(I28:I32)</f>
        <v>173</v>
      </c>
      <c r="G28" s="104" t="s">
        <v>122</v>
      </c>
      <c r="H28" s="103" t="s">
        <v>101</v>
      </c>
      <c r="I28" s="310">
        <v>50</v>
      </c>
      <c r="J28" s="334"/>
      <c r="K28" s="334"/>
      <c r="L28" s="334"/>
      <c r="M28" s="334"/>
      <c r="N28" s="334"/>
      <c r="O28" s="334"/>
      <c r="P28" s="334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37"/>
    </row>
    <row r="29" spans="1:101" s="23" customFormat="1" ht="21.95" customHeight="1">
      <c r="A29" s="434"/>
      <c r="B29" s="5">
        <v>27</v>
      </c>
      <c r="C29" s="330"/>
      <c r="D29" s="348" t="s">
        <v>148</v>
      </c>
      <c r="E29" s="143"/>
      <c r="F29" s="5"/>
      <c r="G29" s="102" t="s">
        <v>120</v>
      </c>
      <c r="H29" s="103" t="s">
        <v>81</v>
      </c>
      <c r="I29" s="310">
        <v>35</v>
      </c>
      <c r="J29" s="334"/>
      <c r="K29" s="334"/>
      <c r="L29" s="334"/>
      <c r="M29" s="334"/>
      <c r="N29" s="334"/>
      <c r="O29" s="334"/>
      <c r="P29" s="334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37"/>
    </row>
    <row r="30" spans="1:101" s="23" customFormat="1" ht="21.95" customHeight="1">
      <c r="A30" s="434"/>
      <c r="B30" s="5">
        <v>28</v>
      </c>
      <c r="C30" s="330"/>
      <c r="D30" s="79"/>
      <c r="E30" s="143"/>
      <c r="F30" s="5"/>
      <c r="G30" s="102" t="s">
        <v>120</v>
      </c>
      <c r="H30" s="103" t="s">
        <v>82</v>
      </c>
      <c r="I30" s="310">
        <v>30</v>
      </c>
      <c r="J30" s="334"/>
      <c r="K30" s="334"/>
      <c r="L30" s="334"/>
      <c r="M30" s="334"/>
      <c r="N30" s="334"/>
      <c r="O30" s="334"/>
      <c r="P30" s="334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37"/>
    </row>
    <row r="31" spans="1:101" s="23" customFormat="1" ht="21.95" customHeight="1">
      <c r="A31" s="434"/>
      <c r="B31" s="5">
        <v>29</v>
      </c>
      <c r="C31" s="330"/>
      <c r="D31" s="79"/>
      <c r="E31" s="143"/>
      <c r="F31" s="5"/>
      <c r="G31" s="31" t="s">
        <v>18</v>
      </c>
      <c r="H31" s="103" t="s">
        <v>92</v>
      </c>
      <c r="I31" s="309">
        <v>34</v>
      </c>
      <c r="J31" s="334"/>
      <c r="K31" s="334"/>
      <c r="L31" s="334"/>
      <c r="M31" s="334"/>
      <c r="N31" s="334"/>
      <c r="O31" s="334"/>
      <c r="P31" s="33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37"/>
    </row>
    <row r="32" spans="1:101" s="23" customFormat="1" ht="21.95" customHeight="1">
      <c r="A32" s="435"/>
      <c r="B32" s="5">
        <v>30</v>
      </c>
      <c r="C32" s="330"/>
      <c r="D32" s="79"/>
      <c r="E32" s="143"/>
      <c r="F32" s="5"/>
      <c r="G32" s="31" t="s">
        <v>18</v>
      </c>
      <c r="H32" s="103" t="s">
        <v>93</v>
      </c>
      <c r="I32" s="309">
        <v>24</v>
      </c>
      <c r="J32" s="334"/>
      <c r="K32" s="334"/>
      <c r="L32" s="334"/>
      <c r="M32" s="334"/>
      <c r="N32" s="334"/>
      <c r="O32" s="334"/>
      <c r="P32" s="334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37"/>
    </row>
    <row r="33" spans="1:101" s="23" customFormat="1" ht="21.95" customHeight="1">
      <c r="A33" s="433">
        <v>8</v>
      </c>
      <c r="B33" s="5">
        <v>31</v>
      </c>
      <c r="C33" s="345" t="s">
        <v>13</v>
      </c>
      <c r="D33" s="79" t="s">
        <v>38</v>
      </c>
      <c r="E33" s="143" t="s">
        <v>39</v>
      </c>
      <c r="F33" s="96">
        <f>SUM(I33:I35)</f>
        <v>95</v>
      </c>
      <c r="G33" s="104" t="s">
        <v>121</v>
      </c>
      <c r="H33" s="103" t="s">
        <v>110</v>
      </c>
      <c r="I33" s="309">
        <v>27</v>
      </c>
      <c r="J33" s="334"/>
      <c r="K33" s="334"/>
      <c r="L33" s="334"/>
      <c r="M33" s="334"/>
      <c r="N33" s="334"/>
      <c r="O33" s="334"/>
      <c r="P33" s="33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37"/>
    </row>
    <row r="34" spans="1:101" s="23" customFormat="1" ht="21.95" customHeight="1">
      <c r="A34" s="434"/>
      <c r="B34" s="5">
        <v>32</v>
      </c>
      <c r="C34" s="330"/>
      <c r="D34" s="348" t="s">
        <v>152</v>
      </c>
      <c r="E34" s="79"/>
      <c r="F34" s="5"/>
      <c r="G34" s="104" t="s">
        <v>122</v>
      </c>
      <c r="H34" s="103" t="s">
        <v>102</v>
      </c>
      <c r="I34" s="309">
        <v>27</v>
      </c>
      <c r="J34" s="334"/>
      <c r="K34" s="334"/>
      <c r="L34" s="334"/>
      <c r="M34" s="334"/>
      <c r="N34" s="334"/>
      <c r="O34" s="334"/>
      <c r="P34" s="334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37"/>
    </row>
    <row r="35" spans="1:101" s="23" customFormat="1" ht="21.95" customHeight="1">
      <c r="A35" s="435"/>
      <c r="B35" s="5">
        <v>33</v>
      </c>
      <c r="C35" s="330"/>
      <c r="D35" s="79"/>
      <c r="E35" s="79"/>
      <c r="F35" s="5"/>
      <c r="G35" s="102" t="s">
        <v>120</v>
      </c>
      <c r="H35" s="103" t="s">
        <v>83</v>
      </c>
      <c r="I35" s="309">
        <v>41</v>
      </c>
      <c r="J35" s="334"/>
      <c r="K35" s="334"/>
      <c r="L35" s="334"/>
      <c r="M35" s="334"/>
      <c r="N35" s="334"/>
      <c r="O35" s="334"/>
      <c r="P35" s="334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37"/>
    </row>
    <row r="36" spans="1:101" s="23" customFormat="1" ht="21.95" customHeight="1">
      <c r="A36" s="6">
        <v>9</v>
      </c>
      <c r="B36" s="5">
        <v>34</v>
      </c>
      <c r="C36" s="345" t="s">
        <v>143</v>
      </c>
      <c r="D36" s="79" t="s">
        <v>40</v>
      </c>
      <c r="E36" s="143" t="s">
        <v>41</v>
      </c>
      <c r="F36" s="96">
        <f>SUM(I36:I36)</f>
        <v>38</v>
      </c>
      <c r="G36" s="104" t="s">
        <v>122</v>
      </c>
      <c r="H36" s="103" t="s">
        <v>103</v>
      </c>
      <c r="I36" s="309">
        <v>38</v>
      </c>
      <c r="J36" s="334"/>
      <c r="K36" s="334"/>
      <c r="L36" s="334"/>
      <c r="M36" s="334"/>
      <c r="N36" s="334"/>
      <c r="O36" s="334"/>
      <c r="P36" s="33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37"/>
    </row>
    <row r="37" spans="1:101" s="23" customFormat="1" ht="21.95" customHeight="1">
      <c r="A37" s="6">
        <v>10</v>
      </c>
      <c r="B37" s="5">
        <v>35</v>
      </c>
      <c r="C37" s="345" t="s">
        <v>144</v>
      </c>
      <c r="D37" s="79" t="s">
        <v>42</v>
      </c>
      <c r="E37" s="143" t="s">
        <v>43</v>
      </c>
      <c r="F37" s="96">
        <f>SUM(I37:I37)</f>
        <v>42</v>
      </c>
      <c r="G37" s="31" t="s">
        <v>18</v>
      </c>
      <c r="H37" s="103" t="s">
        <v>89</v>
      </c>
      <c r="I37" s="309">
        <v>42</v>
      </c>
      <c r="J37" s="334"/>
      <c r="K37" s="334"/>
      <c r="L37" s="334"/>
      <c r="M37" s="334"/>
      <c r="N37" s="334"/>
      <c r="O37" s="334"/>
      <c r="P37" s="334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37"/>
    </row>
    <row r="38" spans="1:101" s="23" customFormat="1" ht="21.95" customHeight="1">
      <c r="A38" s="433">
        <v>11</v>
      </c>
      <c r="B38" s="5">
        <v>36</v>
      </c>
      <c r="C38" s="345" t="s">
        <v>141</v>
      </c>
      <c r="D38" s="79" t="s">
        <v>44</v>
      </c>
      <c r="E38" s="143" t="s">
        <v>45</v>
      </c>
      <c r="F38" s="96">
        <f>SUM(I38:I40)</f>
        <v>96</v>
      </c>
      <c r="G38" s="102" t="s">
        <v>120</v>
      </c>
      <c r="H38" s="103" t="s">
        <v>84</v>
      </c>
      <c r="I38" s="309">
        <v>36</v>
      </c>
      <c r="J38" s="334"/>
      <c r="K38" s="334"/>
      <c r="L38" s="334"/>
      <c r="M38" s="334"/>
      <c r="N38" s="334"/>
      <c r="O38" s="334"/>
      <c r="P38" s="33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37"/>
    </row>
    <row r="39" spans="1:101" s="23" customFormat="1" ht="21.95" customHeight="1">
      <c r="A39" s="434"/>
      <c r="B39" s="5">
        <v>37</v>
      </c>
      <c r="C39" s="330"/>
      <c r="D39" s="350" t="s">
        <v>146</v>
      </c>
      <c r="E39" s="79"/>
      <c r="F39" s="5"/>
      <c r="G39" s="104" t="s">
        <v>122</v>
      </c>
      <c r="H39" s="103" t="s">
        <v>104</v>
      </c>
      <c r="I39" s="309">
        <v>30</v>
      </c>
      <c r="J39" s="334"/>
      <c r="K39" s="334"/>
      <c r="L39" s="334"/>
      <c r="M39" s="334"/>
      <c r="N39" s="334"/>
      <c r="O39" s="334"/>
      <c r="P39" s="334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37"/>
    </row>
    <row r="40" spans="1:101" s="23" customFormat="1" ht="21.95" customHeight="1">
      <c r="A40" s="435"/>
      <c r="B40" s="5">
        <v>38</v>
      </c>
      <c r="C40" s="330"/>
      <c r="D40" s="79"/>
      <c r="E40" s="79"/>
      <c r="F40" s="5"/>
      <c r="G40" s="104" t="s">
        <v>122</v>
      </c>
      <c r="H40" s="103" t="s">
        <v>105</v>
      </c>
      <c r="I40" s="309">
        <v>30</v>
      </c>
      <c r="J40" s="334"/>
      <c r="K40" s="334"/>
      <c r="L40" s="334"/>
      <c r="M40" s="334"/>
      <c r="N40" s="334"/>
      <c r="O40" s="334"/>
      <c r="P40" s="334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37"/>
    </row>
    <row r="41" spans="1:101" s="23" customFormat="1" ht="21.95" customHeight="1">
      <c r="A41" s="6">
        <v>12</v>
      </c>
      <c r="B41" s="5">
        <v>39</v>
      </c>
      <c r="C41" s="345" t="s">
        <v>140</v>
      </c>
      <c r="D41" s="79" t="s">
        <v>46</v>
      </c>
      <c r="E41" s="143" t="s">
        <v>47</v>
      </c>
      <c r="F41" s="96">
        <f>SUM(I41)</f>
        <v>54</v>
      </c>
      <c r="G41" s="104" t="s">
        <v>122</v>
      </c>
      <c r="H41" s="103" t="s">
        <v>106</v>
      </c>
      <c r="I41" s="309">
        <v>54</v>
      </c>
      <c r="J41" s="334"/>
      <c r="K41" s="334"/>
      <c r="L41" s="334"/>
      <c r="M41" s="334"/>
      <c r="N41" s="334"/>
      <c r="O41" s="334"/>
      <c r="P41" s="334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37"/>
    </row>
    <row r="42" spans="1:101" s="4" customFormat="1" ht="21.95" customHeight="1">
      <c r="A42" s="5">
        <v>13</v>
      </c>
      <c r="B42" s="5">
        <v>40</v>
      </c>
      <c r="C42" s="345" t="s">
        <v>8</v>
      </c>
      <c r="D42" s="79" t="s">
        <v>48</v>
      </c>
      <c r="E42" s="143" t="s">
        <v>49</v>
      </c>
      <c r="F42" s="96">
        <f>I42</f>
        <v>47</v>
      </c>
      <c r="G42" s="31" t="s">
        <v>18</v>
      </c>
      <c r="H42" s="103" t="s">
        <v>90</v>
      </c>
      <c r="I42" s="308">
        <v>47</v>
      </c>
      <c r="J42" s="336"/>
      <c r="K42" s="336"/>
      <c r="L42" s="336"/>
      <c r="M42" s="336"/>
      <c r="N42" s="336"/>
      <c r="O42" s="336"/>
      <c r="P42" s="33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34"/>
    </row>
    <row r="43" spans="1:101" s="23" customFormat="1" ht="21.95" customHeight="1">
      <c r="A43" s="6">
        <v>14</v>
      </c>
      <c r="B43" s="5">
        <v>41</v>
      </c>
      <c r="C43" s="345" t="s">
        <v>16</v>
      </c>
      <c r="D43" s="79" t="s">
        <v>50</v>
      </c>
      <c r="E43" s="143" t="s">
        <v>51</v>
      </c>
      <c r="F43" s="96">
        <f>SUM(I43)</f>
        <v>21</v>
      </c>
      <c r="G43" s="104" t="s">
        <v>121</v>
      </c>
      <c r="H43" s="103" t="s">
        <v>111</v>
      </c>
      <c r="I43" s="309">
        <v>21</v>
      </c>
      <c r="J43" s="334"/>
      <c r="K43" s="334"/>
      <c r="L43" s="334"/>
      <c r="M43" s="334"/>
      <c r="N43" s="334"/>
      <c r="O43" s="334"/>
      <c r="P43" s="334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37"/>
    </row>
    <row r="44" spans="1:101" s="5" customFormat="1" ht="21.95" customHeight="1">
      <c r="A44" s="21">
        <v>15</v>
      </c>
      <c r="B44" s="5">
        <v>42</v>
      </c>
      <c r="C44" s="346" t="s">
        <v>116</v>
      </c>
      <c r="D44" s="349" t="s">
        <v>154</v>
      </c>
      <c r="E44" s="145"/>
      <c r="F44" s="98">
        <f>I44</f>
        <v>42</v>
      </c>
      <c r="G44" s="31" t="s">
        <v>18</v>
      </c>
      <c r="H44" s="315" t="s">
        <v>91</v>
      </c>
      <c r="I44" s="28">
        <v>42</v>
      </c>
      <c r="J44" s="337"/>
      <c r="K44" s="337"/>
      <c r="L44" s="337"/>
      <c r="M44" s="337"/>
      <c r="N44" s="337"/>
      <c r="O44" s="337"/>
      <c r="P44" s="33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38"/>
    </row>
    <row r="45" spans="1:101" s="9" customFormat="1" ht="12.75" customHeight="1">
      <c r="A45" s="11"/>
      <c r="B45" s="12"/>
      <c r="C45" s="339" t="s">
        <v>20</v>
      </c>
      <c r="D45" s="152"/>
      <c r="E45" s="152"/>
      <c r="F45" s="316">
        <f>SUM(F3:F44)</f>
        <v>1482</v>
      </c>
      <c r="G45" s="317"/>
      <c r="H45" s="317"/>
      <c r="I45" s="305">
        <f>SUM(I3:I44)</f>
        <v>1482</v>
      </c>
      <c r="J45" s="88"/>
      <c r="K45" s="88"/>
      <c r="L45" s="88"/>
      <c r="M45" s="88"/>
      <c r="N45" s="88"/>
      <c r="O45" s="88"/>
      <c r="P45" s="88"/>
    </row>
    <row r="46" spans="1:101">
      <c r="C46" s="89" t="s">
        <v>142</v>
      </c>
    </row>
    <row r="47" spans="1:101" s="52" customFormat="1" ht="19.5" customHeight="1">
      <c r="A47" s="50"/>
      <c r="B47" s="50"/>
      <c r="C47" s="340"/>
      <c r="F47" s="313"/>
      <c r="I47" s="331"/>
    </row>
    <row r="48" spans="1:101" s="52" customFormat="1" ht="19.5" customHeight="1">
      <c r="A48" s="50"/>
      <c r="B48" s="50"/>
      <c r="C48" s="340"/>
      <c r="F48" s="313"/>
      <c r="I48" s="331"/>
    </row>
    <row r="49" spans="1:9" s="52" customFormat="1" ht="19.5" customHeight="1">
      <c r="A49" s="50"/>
      <c r="B49" s="50"/>
      <c r="C49" s="340"/>
      <c r="F49" s="313"/>
      <c r="I49" s="331"/>
    </row>
    <row r="50" spans="1:9" s="52" customFormat="1" ht="19.5" customHeight="1">
      <c r="A50" s="50"/>
      <c r="B50" s="50"/>
      <c r="C50" s="340"/>
      <c r="F50" s="313"/>
      <c r="I50" s="331"/>
    </row>
    <row r="51" spans="1:9" s="52" customFormat="1" ht="19.5" customHeight="1">
      <c r="A51" s="50"/>
      <c r="B51" s="50"/>
      <c r="C51" s="340"/>
      <c r="F51" s="313"/>
      <c r="I51" s="331"/>
    </row>
    <row r="52" spans="1:9" s="20" customFormat="1" ht="55.5" customHeight="1">
      <c r="A52" s="376" t="s">
        <v>132</v>
      </c>
      <c r="B52" s="376"/>
      <c r="C52" s="376"/>
      <c r="D52" s="376"/>
      <c r="E52" s="376"/>
      <c r="F52" s="376"/>
      <c r="G52" s="376"/>
      <c r="H52" s="376"/>
      <c r="I52" s="376"/>
    </row>
    <row r="53" spans="1:9" s="52" customFormat="1" ht="24" customHeight="1">
      <c r="A53" s="50"/>
      <c r="B53" s="328"/>
      <c r="C53" s="341" t="s">
        <v>5</v>
      </c>
      <c r="D53" s="328" t="s">
        <v>137</v>
      </c>
      <c r="F53" s="329"/>
      <c r="G53" s="329" t="s">
        <v>5</v>
      </c>
      <c r="H53" s="329" t="s">
        <v>137</v>
      </c>
      <c r="I53" s="331"/>
    </row>
    <row r="54" spans="1:9" s="52" customFormat="1" ht="15.95" customHeight="1">
      <c r="A54" s="50"/>
      <c r="B54" s="322">
        <v>1</v>
      </c>
      <c r="C54" s="135" t="s">
        <v>63</v>
      </c>
      <c r="D54" s="307">
        <v>37</v>
      </c>
      <c r="E54" s="146"/>
      <c r="F54" s="321">
        <v>1</v>
      </c>
      <c r="G54" s="103" t="s">
        <v>66</v>
      </c>
      <c r="H54" s="309">
        <v>32</v>
      </c>
      <c r="I54" s="331"/>
    </row>
    <row r="55" spans="1:9" s="52" customFormat="1" ht="15.95" customHeight="1">
      <c r="A55" s="50"/>
      <c r="B55" s="322">
        <v>2</v>
      </c>
      <c r="C55" s="103" t="s">
        <v>64</v>
      </c>
      <c r="D55" s="308">
        <v>41</v>
      </c>
      <c r="E55" s="146"/>
      <c r="F55" s="322">
        <v>2</v>
      </c>
      <c r="G55" s="103" t="s">
        <v>67</v>
      </c>
      <c r="H55" s="309">
        <v>34</v>
      </c>
      <c r="I55" s="331"/>
    </row>
    <row r="56" spans="1:9" s="52" customFormat="1" ht="15.95" customHeight="1">
      <c r="A56" s="50"/>
      <c r="B56" s="322">
        <v>3</v>
      </c>
      <c r="C56" s="103" t="s">
        <v>65</v>
      </c>
      <c r="D56" s="308">
        <v>37</v>
      </c>
      <c r="E56" s="146"/>
      <c r="F56" s="322">
        <v>3</v>
      </c>
      <c r="G56" s="103" t="s">
        <v>94</v>
      </c>
      <c r="H56" s="309">
        <v>39</v>
      </c>
      <c r="I56" s="331"/>
    </row>
    <row r="57" spans="1:9" s="52" customFormat="1" ht="15.95" customHeight="1">
      <c r="A57" s="50"/>
      <c r="B57" s="322">
        <v>4</v>
      </c>
      <c r="C57" s="103" t="s">
        <v>78</v>
      </c>
      <c r="D57" s="309">
        <v>34</v>
      </c>
      <c r="E57" s="146"/>
      <c r="F57" s="322">
        <v>4</v>
      </c>
      <c r="G57" s="103" t="s">
        <v>95</v>
      </c>
      <c r="H57" s="309">
        <v>45</v>
      </c>
      <c r="I57" s="331"/>
    </row>
    <row r="58" spans="1:9" s="52" customFormat="1" ht="15.95" customHeight="1">
      <c r="A58" s="50"/>
      <c r="B58" s="322">
        <v>5</v>
      </c>
      <c r="C58" s="103" t="s">
        <v>79</v>
      </c>
      <c r="D58" s="309">
        <v>33</v>
      </c>
      <c r="E58" s="146"/>
      <c r="F58" s="322">
        <v>5</v>
      </c>
      <c r="G58" s="103" t="s">
        <v>96</v>
      </c>
      <c r="H58" s="309">
        <v>45</v>
      </c>
      <c r="I58" s="331"/>
    </row>
    <row r="59" spans="1:9" s="9" customFormat="1" ht="15.95" customHeight="1">
      <c r="A59" s="11"/>
      <c r="B59" s="322">
        <v>6</v>
      </c>
      <c r="C59" s="103" t="s">
        <v>80</v>
      </c>
      <c r="D59" s="309">
        <v>48</v>
      </c>
      <c r="E59" s="146"/>
      <c r="F59" s="322">
        <v>6</v>
      </c>
      <c r="G59" s="103" t="s">
        <v>97</v>
      </c>
      <c r="H59" s="309">
        <v>47</v>
      </c>
      <c r="I59" s="113"/>
    </row>
    <row r="60" spans="1:9" s="9" customFormat="1" ht="15.95" customHeight="1">
      <c r="A60" s="11"/>
      <c r="B60" s="322">
        <v>7</v>
      </c>
      <c r="C60" s="103" t="s">
        <v>81</v>
      </c>
      <c r="D60" s="309">
        <v>35</v>
      </c>
      <c r="E60" s="146"/>
      <c r="F60" s="322">
        <v>7</v>
      </c>
      <c r="G60" s="103" t="s">
        <v>98</v>
      </c>
      <c r="H60" s="309">
        <v>31</v>
      </c>
      <c r="I60" s="113"/>
    </row>
    <row r="61" spans="1:9" s="9" customFormat="1" ht="15.95" customHeight="1">
      <c r="A61" s="11"/>
      <c r="B61" s="322">
        <v>8</v>
      </c>
      <c r="C61" s="103" t="s">
        <v>82</v>
      </c>
      <c r="D61" s="309">
        <v>30</v>
      </c>
      <c r="E61" s="146"/>
      <c r="F61" s="322">
        <v>8</v>
      </c>
      <c r="G61" s="103" t="s">
        <v>99</v>
      </c>
      <c r="H61" s="309">
        <v>35</v>
      </c>
      <c r="I61" s="113"/>
    </row>
    <row r="62" spans="1:9" s="9" customFormat="1" ht="15.95" customHeight="1">
      <c r="A62" s="11"/>
      <c r="B62" s="322">
        <v>9</v>
      </c>
      <c r="C62" s="103" t="s">
        <v>83</v>
      </c>
      <c r="D62" s="309">
        <v>41</v>
      </c>
      <c r="E62" s="146"/>
      <c r="F62" s="322">
        <v>9</v>
      </c>
      <c r="G62" s="103" t="s">
        <v>100</v>
      </c>
      <c r="H62" s="310">
        <v>20</v>
      </c>
      <c r="I62" s="113"/>
    </row>
    <row r="63" spans="1:9" s="9" customFormat="1" ht="15.95" customHeight="1">
      <c r="A63" s="11"/>
      <c r="B63" s="325">
        <v>10</v>
      </c>
      <c r="C63" s="103" t="s">
        <v>84</v>
      </c>
      <c r="D63" s="309">
        <v>36</v>
      </c>
      <c r="E63" s="146"/>
      <c r="F63" s="322">
        <v>10</v>
      </c>
      <c r="G63" s="103" t="s">
        <v>101</v>
      </c>
      <c r="H63" s="309">
        <v>50</v>
      </c>
      <c r="I63" s="113"/>
    </row>
    <row r="64" spans="1:9" s="9" customFormat="1" ht="15.95" customHeight="1">
      <c r="A64" s="11"/>
      <c r="B64" s="324"/>
      <c r="C64" s="127" t="s">
        <v>139</v>
      </c>
      <c r="D64" s="320">
        <f>SUBTOTAL(9,D54:D63)</f>
        <v>372</v>
      </c>
      <c r="E64" s="318">
        <f>D64*600/5</f>
        <v>44640</v>
      </c>
      <c r="F64" s="322">
        <v>11</v>
      </c>
      <c r="G64" s="103" t="s">
        <v>102</v>
      </c>
      <c r="H64" s="309">
        <v>27</v>
      </c>
      <c r="I64" s="113"/>
    </row>
    <row r="65" spans="1:9" s="9" customFormat="1" ht="15.95" customHeight="1">
      <c r="A65" s="11"/>
      <c r="B65" s="12"/>
      <c r="C65" s="317"/>
      <c r="D65" s="146"/>
      <c r="E65" s="146"/>
      <c r="F65" s="322">
        <v>12</v>
      </c>
      <c r="G65" s="103" t="s">
        <v>103</v>
      </c>
      <c r="H65" s="309">
        <v>38</v>
      </c>
      <c r="I65" s="113"/>
    </row>
    <row r="66" spans="1:9" s="9" customFormat="1" ht="15.95" customHeight="1">
      <c r="A66" s="11"/>
      <c r="B66" s="321">
        <v>1</v>
      </c>
      <c r="C66" s="103" t="s">
        <v>85</v>
      </c>
      <c r="D66" s="309">
        <v>37</v>
      </c>
      <c r="E66" s="146"/>
      <c r="F66" s="322">
        <v>13</v>
      </c>
      <c r="G66" s="103" t="s">
        <v>104</v>
      </c>
      <c r="H66" s="309">
        <v>30</v>
      </c>
      <c r="I66" s="113"/>
    </row>
    <row r="67" spans="1:9" s="9" customFormat="1" ht="15.95" customHeight="1">
      <c r="A67" s="11"/>
      <c r="B67" s="322">
        <v>2</v>
      </c>
      <c r="C67" s="103" t="s">
        <v>86</v>
      </c>
      <c r="D67" s="309">
        <v>33</v>
      </c>
      <c r="E67" s="146"/>
      <c r="F67" s="322">
        <v>14</v>
      </c>
      <c r="G67" s="103" t="s">
        <v>105</v>
      </c>
      <c r="H67" s="309">
        <v>30</v>
      </c>
      <c r="I67" s="113"/>
    </row>
    <row r="68" spans="1:9" s="9" customFormat="1" ht="15.95" customHeight="1">
      <c r="A68" s="11"/>
      <c r="B68" s="322">
        <v>3</v>
      </c>
      <c r="C68" s="103" t="s">
        <v>87</v>
      </c>
      <c r="D68" s="309">
        <v>28</v>
      </c>
      <c r="E68" s="146"/>
      <c r="F68" s="325">
        <v>15</v>
      </c>
      <c r="G68" s="103" t="s">
        <v>106</v>
      </c>
      <c r="H68" s="309">
        <v>54</v>
      </c>
      <c r="I68" s="113"/>
    </row>
    <row r="69" spans="1:9" s="9" customFormat="1" ht="15.95" customHeight="1">
      <c r="A69" s="11"/>
      <c r="B69" s="322">
        <v>4</v>
      </c>
      <c r="C69" s="103" t="s">
        <v>88</v>
      </c>
      <c r="D69" s="310">
        <v>33</v>
      </c>
      <c r="E69" s="146"/>
      <c r="F69" s="326"/>
      <c r="G69" s="319" t="s">
        <v>139</v>
      </c>
      <c r="H69" s="320">
        <f>SUBTOTAL(9,H54:H68)</f>
        <v>557</v>
      </c>
      <c r="I69" s="113"/>
    </row>
    <row r="70" spans="1:9" s="9" customFormat="1" ht="15.95" customHeight="1">
      <c r="A70" s="11"/>
      <c r="B70" s="322">
        <v>5</v>
      </c>
      <c r="C70" s="103" t="s">
        <v>125</v>
      </c>
      <c r="D70" s="310">
        <v>34</v>
      </c>
      <c r="E70" s="146"/>
      <c r="F70" s="321">
        <v>1</v>
      </c>
      <c r="G70" s="103" t="s">
        <v>107</v>
      </c>
      <c r="H70" s="309">
        <v>26</v>
      </c>
      <c r="I70" s="113"/>
    </row>
    <row r="71" spans="1:9" s="9" customFormat="1" ht="15.95" customHeight="1">
      <c r="A71" s="11"/>
      <c r="B71" s="322">
        <v>6</v>
      </c>
      <c r="C71" s="103" t="s">
        <v>128</v>
      </c>
      <c r="D71" s="310">
        <v>33</v>
      </c>
      <c r="E71" s="146"/>
      <c r="F71" s="322">
        <v>2</v>
      </c>
      <c r="G71" s="103" t="s">
        <v>108</v>
      </c>
      <c r="H71" s="309">
        <v>26</v>
      </c>
      <c r="I71" s="113"/>
    </row>
    <row r="72" spans="1:9" s="9" customFormat="1" ht="15.95" customHeight="1">
      <c r="A72" s="11"/>
      <c r="B72" s="322">
        <v>7</v>
      </c>
      <c r="C72" s="103" t="s">
        <v>92</v>
      </c>
      <c r="D72" s="309">
        <v>34</v>
      </c>
      <c r="E72" s="146"/>
      <c r="F72" s="322">
        <v>3</v>
      </c>
      <c r="G72" s="103" t="s">
        <v>109</v>
      </c>
      <c r="H72" s="309">
        <v>31</v>
      </c>
      <c r="I72" s="113"/>
    </row>
    <row r="73" spans="1:9" s="9" customFormat="1" ht="15.95" customHeight="1">
      <c r="A73" s="11"/>
      <c r="B73" s="322">
        <v>8</v>
      </c>
      <c r="C73" s="103" t="s">
        <v>93</v>
      </c>
      <c r="D73" s="309">
        <v>24</v>
      </c>
      <c r="E73" s="146"/>
      <c r="F73" s="322">
        <v>4</v>
      </c>
      <c r="G73" s="103" t="s">
        <v>110</v>
      </c>
      <c r="H73" s="309">
        <v>27</v>
      </c>
      <c r="I73" s="113"/>
    </row>
    <row r="74" spans="1:9" s="9" customFormat="1" ht="15.95" customHeight="1">
      <c r="A74" s="11"/>
      <c r="B74" s="322">
        <v>9</v>
      </c>
      <c r="C74" s="103" t="s">
        <v>89</v>
      </c>
      <c r="D74" s="309">
        <v>42</v>
      </c>
      <c r="E74" s="146"/>
      <c r="F74" s="325">
        <v>5</v>
      </c>
      <c r="G74" s="103" t="s">
        <v>111</v>
      </c>
      <c r="H74" s="309">
        <v>21</v>
      </c>
      <c r="I74" s="113"/>
    </row>
    <row r="75" spans="1:9" s="9" customFormat="1" ht="15.95" customHeight="1">
      <c r="A75" s="11"/>
      <c r="B75" s="322">
        <v>10</v>
      </c>
      <c r="C75" s="103" t="s">
        <v>90</v>
      </c>
      <c r="D75" s="308">
        <v>47</v>
      </c>
      <c r="E75" s="146"/>
      <c r="F75" s="326"/>
      <c r="G75" s="319" t="s">
        <v>139</v>
      </c>
      <c r="H75" s="327">
        <f>SUBTOTAL(9,H70:H74)</f>
        <v>131</v>
      </c>
      <c r="I75" s="113"/>
    </row>
    <row r="76" spans="1:9" s="9" customFormat="1" ht="15.95" customHeight="1">
      <c r="A76" s="11"/>
      <c r="B76" s="325">
        <v>11</v>
      </c>
      <c r="C76" s="315" t="s">
        <v>91</v>
      </c>
      <c r="D76" s="28">
        <v>42</v>
      </c>
      <c r="E76" s="146"/>
      <c r="F76" s="11"/>
      <c r="G76" s="114"/>
      <c r="I76" s="113"/>
    </row>
    <row r="77" spans="1:9" s="9" customFormat="1" ht="15.95" customHeight="1">
      <c r="A77" s="11"/>
      <c r="B77" s="324"/>
      <c r="C77" s="127" t="s">
        <v>139</v>
      </c>
      <c r="D77" s="320">
        <f>SUBTOTAL(9,D66:D76)</f>
        <v>387</v>
      </c>
      <c r="E77" s="46"/>
      <c r="F77" s="11"/>
      <c r="G77" s="114"/>
      <c r="I77" s="113"/>
    </row>
    <row r="78" spans="1:9" s="9" customFormat="1" ht="15.95" customHeight="1">
      <c r="A78" s="11"/>
      <c r="B78" s="324"/>
      <c r="C78" s="105" t="s">
        <v>62</v>
      </c>
      <c r="D78" s="309">
        <v>35</v>
      </c>
      <c r="E78" s="146"/>
      <c r="F78" s="11"/>
      <c r="G78" s="114"/>
      <c r="I78" s="113"/>
    </row>
    <row r="79" spans="1:9" s="9" customFormat="1" ht="15.95" customHeight="1">
      <c r="A79" s="11"/>
      <c r="B79" s="12"/>
      <c r="C79" s="342" t="s">
        <v>138</v>
      </c>
      <c r="D79" s="323">
        <f>D78+D77+D64+H69+H75</f>
        <v>1482</v>
      </c>
      <c r="E79" s="146"/>
      <c r="F79" s="11"/>
      <c r="G79" s="114"/>
      <c r="I79" s="113"/>
    </row>
    <row r="80" spans="1:9" s="9" customFormat="1" ht="18.75" customHeight="1">
      <c r="A80" s="11"/>
      <c r="B80" s="12"/>
      <c r="C80" s="113"/>
      <c r="F80" s="11"/>
      <c r="G80" s="114"/>
      <c r="I80" s="113"/>
    </row>
    <row r="81" spans="1:9" s="9" customFormat="1" ht="18.75" customHeight="1">
      <c r="A81" s="11"/>
      <c r="B81" s="12"/>
      <c r="C81" s="113"/>
      <c r="F81" s="11"/>
      <c r="G81" s="114"/>
      <c r="I81" s="113"/>
    </row>
    <row r="82" spans="1:9" s="9" customFormat="1" ht="18.75" customHeight="1">
      <c r="A82" s="11"/>
      <c r="B82" s="12"/>
      <c r="C82" s="113"/>
      <c r="F82" s="11"/>
      <c r="G82" s="114"/>
      <c r="I82" s="113"/>
    </row>
    <row r="83" spans="1:9" s="51" customFormat="1" ht="18.75" customHeight="1">
      <c r="A83" s="50"/>
      <c r="B83" s="50"/>
      <c r="C83" s="332"/>
      <c r="F83" s="314"/>
      <c r="G83" s="109"/>
      <c r="I83" s="332"/>
    </row>
    <row r="84" spans="1:9" s="9" customFormat="1" ht="18.75" customHeight="1">
      <c r="A84" s="11"/>
      <c r="B84" s="12"/>
      <c r="C84" s="113"/>
      <c r="F84" s="11"/>
      <c r="G84" s="114"/>
      <c r="I84" s="113"/>
    </row>
    <row r="85" spans="1:9" s="9" customFormat="1" ht="18.75" customHeight="1">
      <c r="A85" s="11"/>
      <c r="B85" s="12"/>
      <c r="C85" s="113"/>
      <c r="F85" s="11"/>
      <c r="G85" s="114"/>
      <c r="I85" s="113"/>
    </row>
    <row r="86" spans="1:9" s="9" customFormat="1" ht="18.75" customHeight="1">
      <c r="A86" s="11"/>
      <c r="B86" s="12"/>
      <c r="C86" s="317"/>
      <c r="D86" s="146"/>
      <c r="E86" s="146"/>
      <c r="F86" s="11"/>
      <c r="G86" s="114"/>
      <c r="I86" s="113"/>
    </row>
    <row r="87" spans="1:9" s="9" customFormat="1" ht="18.75" customHeight="1">
      <c r="A87" s="11"/>
      <c r="B87" s="12"/>
      <c r="C87" s="317"/>
      <c r="D87" s="146"/>
      <c r="E87" s="146"/>
      <c r="F87" s="11"/>
      <c r="G87" s="114"/>
      <c r="I87" s="113"/>
    </row>
    <row r="88" spans="1:9" s="9" customFormat="1" ht="18.75" customHeight="1">
      <c r="A88" s="11"/>
      <c r="B88" s="12"/>
      <c r="C88" s="317"/>
      <c r="D88" s="146"/>
      <c r="E88" s="146"/>
      <c r="F88" s="11"/>
      <c r="G88" s="114"/>
      <c r="I88" s="113"/>
    </row>
    <row r="89" spans="1:9" s="9" customFormat="1" ht="18.75" customHeight="1">
      <c r="A89" s="11"/>
      <c r="B89" s="12"/>
      <c r="C89" s="317"/>
      <c r="D89" s="146"/>
      <c r="E89" s="146"/>
      <c r="F89" s="11"/>
      <c r="G89" s="114"/>
      <c r="I89" s="113"/>
    </row>
    <row r="90" spans="1:9" s="7" customFormat="1" ht="18.75" customHeight="1">
      <c r="A90" s="1"/>
      <c r="B90" s="1"/>
      <c r="C90" s="333"/>
      <c r="F90" s="2"/>
      <c r="I90" s="333"/>
    </row>
    <row r="91" spans="1:9" s="7" customFormat="1" ht="18.75" customHeight="1">
      <c r="A91" s="1"/>
      <c r="B91" s="1"/>
      <c r="C91" s="333"/>
      <c r="F91" s="2"/>
      <c r="I91" s="333"/>
    </row>
    <row r="92" spans="1:9" s="7" customFormat="1" ht="18.75" customHeight="1">
      <c r="A92" s="1"/>
      <c r="B92" s="1"/>
      <c r="C92" s="333"/>
      <c r="F92" s="2"/>
      <c r="I92" s="333"/>
    </row>
    <row r="93" spans="1:9" s="7" customFormat="1" ht="18.75" customHeight="1">
      <c r="A93" s="1"/>
      <c r="B93" s="1"/>
      <c r="C93" s="333"/>
      <c r="F93" s="2"/>
      <c r="I93" s="333"/>
    </row>
    <row r="94" spans="1:9" s="7" customFormat="1" ht="18.75" customHeight="1">
      <c r="A94" s="1"/>
      <c r="B94" s="1"/>
      <c r="C94" s="333"/>
      <c r="F94" s="2"/>
      <c r="I94" s="333"/>
    </row>
    <row r="95" spans="1:9" s="7" customFormat="1" ht="18.75" customHeight="1">
      <c r="A95" s="1"/>
      <c r="B95" s="1"/>
      <c r="C95" s="333"/>
      <c r="F95" s="2"/>
      <c r="I95" s="333"/>
    </row>
    <row r="96" spans="1:9" s="7" customFormat="1" ht="18.75" customHeight="1">
      <c r="A96" s="1"/>
      <c r="B96" s="1"/>
      <c r="C96" s="333"/>
      <c r="F96" s="2"/>
      <c r="I96" s="333"/>
    </row>
    <row r="97" spans="1:9" s="7" customFormat="1" ht="18.75" customHeight="1">
      <c r="A97" s="1"/>
      <c r="B97" s="1"/>
      <c r="C97" s="92"/>
      <c r="D97" s="147"/>
      <c r="E97" s="147"/>
      <c r="F97" s="2"/>
      <c r="G97" s="128"/>
      <c r="I97" s="333"/>
    </row>
    <row r="98" spans="1:9" s="7" customFormat="1" ht="18.75" customHeight="1">
      <c r="A98" s="1"/>
      <c r="B98" s="1"/>
      <c r="C98" s="92"/>
      <c r="D98" s="147"/>
      <c r="E98" s="147"/>
      <c r="F98" s="2"/>
      <c r="G98" s="128"/>
      <c r="I98" s="333"/>
    </row>
    <row r="99" spans="1:9" s="7" customFormat="1" ht="18.75" customHeight="1">
      <c r="A99" s="1"/>
      <c r="B99" s="1"/>
      <c r="C99" s="343"/>
      <c r="D99" s="150"/>
      <c r="E99" s="150"/>
      <c r="F99" s="2"/>
      <c r="G99" s="128"/>
      <c r="I99" s="333"/>
    </row>
    <row r="100" spans="1:9" s="7" customFormat="1" ht="18.75" customHeight="1">
      <c r="A100" s="1"/>
      <c r="B100" s="1"/>
      <c r="C100" s="343"/>
      <c r="D100" s="150"/>
      <c r="E100" s="150"/>
      <c r="F100" s="2"/>
      <c r="G100" s="128"/>
      <c r="I100" s="333"/>
    </row>
    <row r="101" spans="1:9" s="7" customFormat="1" ht="18.75" customHeight="1">
      <c r="A101" s="1"/>
      <c r="B101" s="1"/>
      <c r="C101" s="343"/>
      <c r="D101" s="150"/>
      <c r="E101" s="150"/>
      <c r="F101" s="2"/>
      <c r="G101" s="128"/>
      <c r="I101" s="333"/>
    </row>
    <row r="102" spans="1:9" s="7" customFormat="1" ht="18.75" customHeight="1">
      <c r="A102" s="1"/>
      <c r="B102" s="1"/>
      <c r="C102" s="343"/>
      <c r="D102" s="150"/>
      <c r="E102" s="150"/>
      <c r="F102" s="2"/>
      <c r="G102" s="128"/>
      <c r="I102" s="333"/>
    </row>
    <row r="103" spans="1:9" s="7" customFormat="1" ht="25.5" customHeight="1">
      <c r="A103" s="1"/>
      <c r="B103" s="1"/>
      <c r="C103" s="92"/>
      <c r="D103" s="147"/>
      <c r="E103" s="147"/>
      <c r="F103" s="2"/>
      <c r="G103" s="128"/>
      <c r="H103" s="129"/>
      <c r="I103" s="91"/>
    </row>
    <row r="104" spans="1:9" s="7" customFormat="1" ht="25.5" customHeight="1">
      <c r="A104" s="1"/>
      <c r="B104" s="1"/>
      <c r="C104" s="92"/>
      <c r="D104" s="147"/>
      <c r="E104" s="147"/>
      <c r="F104" s="2"/>
      <c r="G104" s="128"/>
      <c r="H104" s="129"/>
      <c r="I104" s="91"/>
    </row>
    <row r="105" spans="1:9" s="7" customFormat="1" ht="25.5" customHeight="1">
      <c r="A105" s="1"/>
      <c r="B105" s="1"/>
      <c r="C105" s="92"/>
      <c r="D105" s="147"/>
      <c r="E105" s="147"/>
      <c r="F105" s="2"/>
      <c r="G105" s="128"/>
      <c r="H105" s="129"/>
      <c r="I105" s="91"/>
    </row>
    <row r="106" spans="1:9" s="7" customFormat="1" ht="25.5" customHeight="1">
      <c r="A106" s="1"/>
      <c r="B106" s="1"/>
      <c r="C106" s="92"/>
      <c r="D106" s="147"/>
      <c r="E106" s="147"/>
      <c r="F106" s="2"/>
      <c r="G106" s="128"/>
      <c r="H106" s="129"/>
      <c r="I106" s="91"/>
    </row>
    <row r="107" spans="1:9" s="7" customFormat="1" ht="25.5" customHeight="1">
      <c r="A107" s="1"/>
      <c r="B107" s="1"/>
      <c r="C107" s="92"/>
      <c r="D107" s="147"/>
      <c r="E107" s="147"/>
      <c r="F107" s="2"/>
      <c r="G107" s="128"/>
      <c r="H107" s="129"/>
      <c r="I107" s="91"/>
    </row>
    <row r="108" spans="1:9" s="7" customFormat="1" ht="25.5" customHeight="1">
      <c r="A108" s="1"/>
      <c r="B108" s="1"/>
      <c r="C108" s="92"/>
      <c r="D108" s="147"/>
      <c r="E108" s="147"/>
      <c r="F108" s="2"/>
      <c r="G108" s="128"/>
      <c r="H108" s="129"/>
      <c r="I108" s="91"/>
    </row>
  </sheetData>
  <autoFilter ref="A2:CW45">
    <filterColumn colId="0" showButton="0"/>
  </autoFilter>
  <mergeCells count="12">
    <mergeCell ref="A21:A23"/>
    <mergeCell ref="A24:A27"/>
    <mergeCell ref="A52:I52"/>
    <mergeCell ref="A28:A32"/>
    <mergeCell ref="A33:A35"/>
    <mergeCell ref="A38:A40"/>
    <mergeCell ref="A16:A20"/>
    <mergeCell ref="A1:I1"/>
    <mergeCell ref="A2:B2"/>
    <mergeCell ref="A3:A9"/>
    <mergeCell ref="A10:A11"/>
    <mergeCell ref="A12:A15"/>
  </mergeCells>
  <hyperlinks>
    <hyperlink ref="D4" r:id="rId1"/>
    <hyperlink ref="D29" r:id="rId2"/>
    <hyperlink ref="D13" r:id="rId3"/>
    <hyperlink ref="D22" r:id="rId4"/>
    <hyperlink ref="D11" r:id="rId5"/>
    <hyperlink ref="D34" r:id="rId6"/>
    <hyperlink ref="D25" r:id="rId7"/>
    <hyperlink ref="D44" r:id="rId8"/>
  </hyperlinks>
  <printOptions horizontalCentered="1"/>
  <pageMargins left="0.23622047244094499" right="0.15748031496063" top="0.24" bottom="0.196850393700787" header="0.196850393700787" footer="0.196850393700787"/>
  <pageSetup paperSize="9" scale="55" orientation="landscape" verticalDpi="300" r:id="rId9"/>
  <headerFooter alignWithMargins="0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109"/>
  <sheetViews>
    <sheetView tabSelected="1" topLeftCell="A28" zoomScale="70" zoomScaleNormal="70" workbookViewId="0">
      <selection activeCell="U13" sqref="U13"/>
    </sheetView>
  </sheetViews>
  <sheetFormatPr defaultColWidth="5.140625" defaultRowHeight="18.75"/>
  <cols>
    <col min="1" max="1" width="3.85546875" style="167" bestFit="1" customWidth="1"/>
    <col min="2" max="2" width="4.140625" style="167" hidden="1" customWidth="1"/>
    <col min="3" max="3" width="3.85546875" style="167" bestFit="1" customWidth="1"/>
    <col min="4" max="4" width="35.7109375" style="159" bestFit="1" customWidth="1"/>
    <col min="5" max="5" width="29.7109375" style="160" hidden="1" customWidth="1"/>
    <col min="6" max="6" width="12.140625" style="160" hidden="1" customWidth="1"/>
    <col min="7" max="7" width="5.85546875" style="168" hidden="1" customWidth="1"/>
    <col min="8" max="8" width="36.7109375" style="169" bestFit="1" customWidth="1"/>
    <col min="9" max="9" width="17.28515625" style="283" customWidth="1"/>
    <col min="10" max="10" width="6.5703125" style="171" bestFit="1" customWidth="1"/>
    <col min="11" max="11" width="34.28515625" style="172" hidden="1" customWidth="1"/>
    <col min="12" max="12" width="102" style="172" hidden="1" customWidth="1"/>
    <col min="13" max="13" width="104.7109375" style="172" hidden="1" customWidth="1"/>
    <col min="14" max="14" width="3.7109375" style="173" customWidth="1"/>
    <col min="15" max="49" width="3.7109375" style="172" customWidth="1"/>
    <col min="50" max="52" width="3.7109375" style="174" customWidth="1"/>
    <col min="53" max="60" width="3.7109375" style="172" customWidth="1"/>
    <col min="61" max="81" width="4.5703125" style="172" customWidth="1"/>
    <col min="82" max="112" width="4.85546875" style="172" customWidth="1"/>
    <col min="113" max="117" width="3" style="172" customWidth="1"/>
    <col min="118" max="118" width="8.85546875" style="172" bestFit="1" customWidth="1"/>
    <col min="119" max="119" width="7.7109375" style="172" bestFit="1" customWidth="1"/>
    <col min="120" max="122" width="8.85546875" style="172" bestFit="1" customWidth="1"/>
    <col min="123" max="123" width="7.7109375" style="172" bestFit="1" customWidth="1"/>
    <col min="124" max="126" width="8.85546875" style="172" bestFit="1" customWidth="1"/>
    <col min="127" max="128" width="7.7109375" style="172" bestFit="1" customWidth="1"/>
    <col min="129" max="131" width="8.85546875" style="172" bestFit="1" customWidth="1"/>
    <col min="132" max="132" width="7.7109375" style="172" bestFit="1" customWidth="1"/>
    <col min="133" max="135" width="8.85546875" style="172" bestFit="1" customWidth="1"/>
    <col min="136" max="136" width="7.7109375" style="172" bestFit="1" customWidth="1"/>
    <col min="137" max="139" width="8.85546875" style="172" bestFit="1" customWidth="1"/>
    <col min="140" max="140" width="7.7109375" style="172" bestFit="1" customWidth="1"/>
    <col min="141" max="144" width="8.85546875" style="172" bestFit="1" customWidth="1"/>
    <col min="145" max="145" width="7.7109375" style="172" bestFit="1" customWidth="1"/>
    <col min="146" max="148" width="8.85546875" style="172" bestFit="1" customWidth="1"/>
    <col min="149" max="149" width="7.7109375" style="172" bestFit="1" customWidth="1"/>
    <col min="150" max="152" width="8.85546875" style="172" bestFit="1" customWidth="1"/>
    <col min="153" max="154" width="7.7109375" style="172" bestFit="1" customWidth="1"/>
    <col min="155" max="157" width="8.85546875" style="172" bestFit="1" customWidth="1"/>
    <col min="158" max="158" width="7.7109375" style="172" bestFit="1" customWidth="1"/>
    <col min="159" max="161" width="8.85546875" style="172" bestFit="1" customWidth="1"/>
    <col min="162" max="162" width="7.7109375" style="172" bestFit="1" customWidth="1"/>
    <col min="163" max="165" width="8.85546875" style="172" bestFit="1" customWidth="1"/>
    <col min="166" max="167" width="7.7109375" style="172" bestFit="1" customWidth="1"/>
    <col min="168" max="170" width="8.85546875" style="172" bestFit="1" customWidth="1"/>
    <col min="171" max="171" width="7.7109375" style="172" bestFit="1" customWidth="1"/>
    <col min="172" max="174" width="8.85546875" style="172" bestFit="1" customWidth="1"/>
    <col min="175" max="175" width="7.7109375" style="172" bestFit="1" customWidth="1"/>
    <col min="176" max="178" width="8.85546875" style="172" bestFit="1" customWidth="1"/>
    <col min="179" max="180" width="7.7109375" style="172" bestFit="1" customWidth="1"/>
    <col min="181" max="183" width="8.85546875" style="172" bestFit="1" customWidth="1"/>
    <col min="184" max="184" width="7.7109375" style="172" bestFit="1" customWidth="1"/>
    <col min="185" max="187" width="8.85546875" style="172" bestFit="1" customWidth="1"/>
    <col min="188" max="189" width="7.7109375" style="172" bestFit="1" customWidth="1"/>
    <col min="190" max="191" width="8.85546875" style="172" bestFit="1" customWidth="1"/>
    <col min="192" max="193" width="7.7109375" style="172" bestFit="1" customWidth="1"/>
    <col min="194" max="196" width="8.85546875" style="172" bestFit="1" customWidth="1"/>
    <col min="197" max="197" width="7.7109375" style="172" bestFit="1" customWidth="1"/>
    <col min="198" max="200" width="8.85546875" style="172" bestFit="1" customWidth="1"/>
    <col min="201" max="201" width="7.7109375" style="172" bestFit="1" customWidth="1"/>
    <col min="202" max="205" width="8.85546875" style="172" bestFit="1" customWidth="1"/>
    <col min="206" max="206" width="7.7109375" style="172" bestFit="1" customWidth="1"/>
    <col min="207" max="209" width="8.85546875" style="172" bestFit="1" customWidth="1"/>
    <col min="210" max="210" width="7.7109375" style="172" bestFit="1" customWidth="1"/>
    <col min="211" max="213" width="8.85546875" style="172" bestFit="1" customWidth="1"/>
    <col min="214" max="215" width="7.7109375" style="172" bestFit="1" customWidth="1"/>
    <col min="216" max="217" width="8.85546875" style="172" bestFit="1" customWidth="1"/>
    <col min="218" max="218" width="3.85546875" style="172" customWidth="1"/>
    <col min="219" max="219" width="7.7109375" style="172" bestFit="1" customWidth="1"/>
    <col min="220" max="16384" width="5.140625" style="172"/>
  </cols>
  <sheetData>
    <row r="1" spans="1:219" s="162" customFormat="1" ht="21.75" customHeight="1">
      <c r="A1" s="158"/>
      <c r="B1" s="158"/>
      <c r="C1" s="158"/>
      <c r="D1" s="159"/>
      <c r="E1" s="160"/>
      <c r="F1" s="160"/>
      <c r="G1" s="161"/>
      <c r="I1" s="163" t="s">
        <v>70</v>
      </c>
      <c r="J1" s="164"/>
      <c r="AQ1" s="165" t="s">
        <v>72</v>
      </c>
      <c r="AX1" s="158"/>
      <c r="AY1" s="158"/>
      <c r="AZ1" s="158"/>
    </row>
    <row r="2" spans="1:219" s="162" customFormat="1" ht="21.75" customHeight="1">
      <c r="A2" s="158"/>
      <c r="B2" s="158"/>
      <c r="C2" s="158"/>
      <c r="D2" s="159"/>
      <c r="E2" s="160"/>
      <c r="F2" s="160"/>
      <c r="G2" s="161"/>
      <c r="I2" s="166" t="s">
        <v>71</v>
      </c>
      <c r="J2" s="164"/>
      <c r="AQ2" s="165" t="s">
        <v>73</v>
      </c>
      <c r="AX2" s="158"/>
      <c r="AY2" s="158"/>
      <c r="AZ2" s="158"/>
    </row>
    <row r="3" spans="1:219">
      <c r="I3" s="170"/>
    </row>
    <row r="4" spans="1:219" s="175" customFormat="1" ht="55.5" customHeight="1">
      <c r="A4" s="441" t="s">
        <v>158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</row>
    <row r="5" spans="1:219" s="175" customFormat="1" ht="16.5" customHeight="1">
      <c r="A5" s="176"/>
      <c r="B5" s="176"/>
      <c r="C5" s="176"/>
      <c r="D5" s="177"/>
      <c r="E5" s="177"/>
      <c r="F5" s="177"/>
      <c r="G5" s="177"/>
      <c r="H5" s="178"/>
      <c r="I5" s="178"/>
      <c r="J5" s="179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</row>
    <row r="6" spans="1:219" s="180" customFormat="1" ht="25.5" customHeight="1">
      <c r="A6" s="443" t="s">
        <v>0</v>
      </c>
      <c r="B6" s="444"/>
      <c r="C6" s="445"/>
      <c r="D6" s="452" t="s">
        <v>7</v>
      </c>
      <c r="E6" s="455" t="s">
        <v>52</v>
      </c>
      <c r="F6" s="456"/>
      <c r="G6" s="461" t="s">
        <v>19</v>
      </c>
      <c r="H6" s="473" t="s">
        <v>1</v>
      </c>
      <c r="I6" s="473"/>
      <c r="J6" s="474" t="s">
        <v>6</v>
      </c>
      <c r="K6" s="402">
        <v>8</v>
      </c>
      <c r="L6" s="403"/>
      <c r="M6" s="403"/>
      <c r="N6" s="404"/>
      <c r="O6" s="399">
        <v>9</v>
      </c>
      <c r="P6" s="400"/>
      <c r="Q6" s="400"/>
      <c r="R6" s="401"/>
      <c r="S6" s="399">
        <v>10</v>
      </c>
      <c r="T6" s="400"/>
      <c r="U6" s="400"/>
      <c r="V6" s="400"/>
      <c r="W6" s="401"/>
      <c r="X6" s="399">
        <v>11</v>
      </c>
      <c r="Y6" s="400"/>
      <c r="Z6" s="400"/>
      <c r="AA6" s="400"/>
      <c r="AB6" s="402">
        <v>12</v>
      </c>
      <c r="AC6" s="403"/>
      <c r="AD6" s="403"/>
      <c r="AE6" s="403"/>
      <c r="AF6" s="404"/>
      <c r="AG6" s="399">
        <v>1</v>
      </c>
      <c r="AH6" s="400"/>
      <c r="AI6" s="400"/>
      <c r="AJ6" s="400"/>
      <c r="AK6" s="399">
        <v>2</v>
      </c>
      <c r="AL6" s="400"/>
      <c r="AM6" s="400"/>
      <c r="AN6" s="401"/>
      <c r="AO6" s="399">
        <v>3</v>
      </c>
      <c r="AP6" s="400"/>
      <c r="AQ6" s="400"/>
      <c r="AR6" s="400"/>
      <c r="AS6" s="399">
        <v>4</v>
      </c>
      <c r="AT6" s="400"/>
      <c r="AU6" s="400"/>
      <c r="AV6" s="400"/>
      <c r="AW6" s="401"/>
      <c r="AX6" s="467">
        <v>5</v>
      </c>
      <c r="AY6" s="467"/>
      <c r="AZ6" s="467"/>
      <c r="BA6" s="467"/>
      <c r="BB6" s="464">
        <v>6</v>
      </c>
      <c r="BC6" s="465"/>
      <c r="BD6" s="465"/>
      <c r="BE6" s="466"/>
      <c r="BF6" s="399">
        <v>7</v>
      </c>
      <c r="BG6" s="400"/>
      <c r="BH6" s="400"/>
      <c r="BI6" s="400"/>
      <c r="BJ6" s="401"/>
      <c r="BK6" s="399">
        <v>8</v>
      </c>
      <c r="BL6" s="400"/>
      <c r="BM6" s="400"/>
      <c r="BN6" s="401"/>
      <c r="BO6" s="399">
        <v>9</v>
      </c>
      <c r="BP6" s="400"/>
      <c r="BQ6" s="400"/>
      <c r="BR6" s="400"/>
      <c r="BS6" s="401"/>
      <c r="BT6" s="399">
        <v>10</v>
      </c>
      <c r="BU6" s="400"/>
      <c r="BV6" s="400"/>
      <c r="BW6" s="400"/>
      <c r="BX6" s="399">
        <v>11</v>
      </c>
      <c r="BY6" s="400"/>
      <c r="BZ6" s="400"/>
      <c r="CA6" s="401"/>
      <c r="CB6" s="402">
        <v>12</v>
      </c>
      <c r="CC6" s="400"/>
      <c r="CD6" s="400"/>
      <c r="CE6" s="400"/>
      <c r="CF6" s="401"/>
      <c r="CG6" s="399">
        <v>2</v>
      </c>
      <c r="CH6" s="400"/>
      <c r="CI6" s="400"/>
      <c r="CJ6" s="401"/>
      <c r="CK6" s="399">
        <v>3</v>
      </c>
      <c r="CL6" s="400"/>
      <c r="CM6" s="400"/>
      <c r="CN6" s="401"/>
      <c r="CO6" s="399">
        <v>4</v>
      </c>
      <c r="CP6" s="400"/>
      <c r="CQ6" s="400"/>
      <c r="CR6" s="401"/>
      <c r="CS6" s="399">
        <v>5</v>
      </c>
      <c r="CT6" s="400"/>
      <c r="CU6" s="400"/>
      <c r="CV6" s="401"/>
      <c r="CW6" s="407">
        <v>6</v>
      </c>
      <c r="CX6" s="408"/>
      <c r="CY6" s="408"/>
      <c r="CZ6" s="408"/>
      <c r="DA6" s="409"/>
      <c r="DB6" s="407">
        <v>7</v>
      </c>
      <c r="DC6" s="408"/>
      <c r="DD6" s="408"/>
      <c r="DE6" s="408"/>
      <c r="DF6" s="409"/>
      <c r="DG6" s="399">
        <v>8</v>
      </c>
      <c r="DH6" s="400"/>
      <c r="DI6" s="400"/>
      <c r="DJ6" s="401"/>
      <c r="DK6" s="399">
        <v>9</v>
      </c>
      <c r="DL6" s="400"/>
      <c r="DM6" s="400"/>
      <c r="DN6" s="401"/>
      <c r="DO6" s="399">
        <v>10</v>
      </c>
      <c r="DP6" s="400"/>
      <c r="DQ6" s="400"/>
      <c r="DR6" s="401"/>
      <c r="DS6" s="399">
        <v>11</v>
      </c>
      <c r="DT6" s="400"/>
      <c r="DU6" s="400"/>
      <c r="DV6" s="400"/>
      <c r="DW6" s="401"/>
      <c r="DX6" s="399">
        <v>12</v>
      </c>
      <c r="DY6" s="400"/>
      <c r="DZ6" s="400"/>
      <c r="EA6" s="401"/>
      <c r="EB6" s="402" t="s">
        <v>60</v>
      </c>
      <c r="EC6" s="403"/>
      <c r="ED6" s="403"/>
      <c r="EE6" s="404"/>
      <c r="EF6" s="402" t="s">
        <v>59</v>
      </c>
      <c r="EG6" s="403"/>
      <c r="EH6" s="403"/>
      <c r="EI6" s="403"/>
      <c r="EJ6" s="404"/>
      <c r="EK6" s="399">
        <v>3</v>
      </c>
      <c r="EL6" s="400"/>
      <c r="EM6" s="400"/>
      <c r="EN6" s="401"/>
      <c r="EO6" s="399">
        <v>4</v>
      </c>
      <c r="EP6" s="400"/>
      <c r="EQ6" s="400"/>
      <c r="ER6" s="401"/>
      <c r="ES6" s="399">
        <v>5</v>
      </c>
      <c r="ET6" s="400"/>
      <c r="EU6" s="400"/>
      <c r="EV6" s="400"/>
      <c r="EW6" s="401"/>
      <c r="EX6" s="413">
        <v>6</v>
      </c>
      <c r="EY6" s="414"/>
      <c r="EZ6" s="414"/>
      <c r="FA6" s="415"/>
      <c r="FB6" s="407">
        <v>7</v>
      </c>
      <c r="FC6" s="408"/>
      <c r="FD6" s="408"/>
      <c r="FE6" s="408"/>
      <c r="FF6" s="409"/>
      <c r="FG6" s="399">
        <v>8</v>
      </c>
      <c r="FH6" s="400"/>
      <c r="FI6" s="400"/>
      <c r="FJ6" s="401"/>
      <c r="FK6" s="357">
        <v>9</v>
      </c>
      <c r="FL6" s="357"/>
      <c r="FM6" s="357"/>
      <c r="FN6" s="357"/>
      <c r="FO6" s="357">
        <v>10</v>
      </c>
      <c r="FP6" s="357"/>
      <c r="FQ6" s="357"/>
      <c r="FR6" s="357"/>
      <c r="FS6" s="357"/>
      <c r="FT6" s="357">
        <v>11</v>
      </c>
      <c r="FU6" s="357"/>
      <c r="FV6" s="357"/>
      <c r="FW6" s="357"/>
      <c r="FX6" s="399">
        <v>12</v>
      </c>
      <c r="FY6" s="400"/>
      <c r="FZ6" s="400"/>
      <c r="GA6" s="401"/>
      <c r="GB6" s="402" t="s">
        <v>61</v>
      </c>
      <c r="GC6" s="403"/>
      <c r="GD6" s="403"/>
      <c r="GE6" s="403"/>
      <c r="GF6" s="404"/>
      <c r="GG6" s="357">
        <v>2</v>
      </c>
      <c r="GH6" s="357"/>
      <c r="GI6" s="357"/>
      <c r="GJ6" s="357"/>
      <c r="GK6" s="357">
        <v>3</v>
      </c>
      <c r="GL6" s="357"/>
      <c r="GM6" s="357"/>
      <c r="GN6" s="357"/>
      <c r="GO6" s="357">
        <v>4</v>
      </c>
      <c r="GP6" s="357"/>
      <c r="GQ6" s="357"/>
      <c r="GR6" s="357"/>
      <c r="GS6" s="357"/>
      <c r="GT6" s="357">
        <v>5</v>
      </c>
      <c r="GU6" s="357"/>
      <c r="GV6" s="357"/>
      <c r="GW6" s="357"/>
      <c r="GX6" s="357">
        <v>6</v>
      </c>
      <c r="GY6" s="357"/>
      <c r="GZ6" s="357"/>
      <c r="HA6" s="357"/>
      <c r="HB6" s="357">
        <v>7</v>
      </c>
      <c r="HC6" s="357"/>
      <c r="HD6" s="357"/>
      <c r="HE6" s="357"/>
      <c r="HF6" s="357"/>
      <c r="HG6" s="357">
        <v>8</v>
      </c>
      <c r="HH6" s="357"/>
      <c r="HI6" s="357"/>
      <c r="HJ6" s="357"/>
      <c r="HK6" s="357"/>
    </row>
    <row r="7" spans="1:219" s="181" customFormat="1" ht="21" customHeight="1">
      <c r="A7" s="446"/>
      <c r="B7" s="447"/>
      <c r="C7" s="448"/>
      <c r="D7" s="453"/>
      <c r="E7" s="457"/>
      <c r="F7" s="458"/>
      <c r="G7" s="462"/>
      <c r="H7" s="473" t="s">
        <v>4</v>
      </c>
      <c r="I7" s="473"/>
      <c r="J7" s="474"/>
      <c r="K7" s="358">
        <v>1</v>
      </c>
      <c r="L7" s="358">
        <v>2</v>
      </c>
      <c r="M7" s="358">
        <v>3</v>
      </c>
      <c r="N7" s="358">
        <v>1</v>
      </c>
      <c r="O7" s="358">
        <v>2</v>
      </c>
      <c r="P7" s="365">
        <v>3</v>
      </c>
      <c r="Q7" s="365">
        <v>4</v>
      </c>
      <c r="R7" s="365">
        <v>5</v>
      </c>
      <c r="S7" s="365">
        <v>6</v>
      </c>
      <c r="T7" s="365">
        <v>7</v>
      </c>
      <c r="U7" s="365">
        <v>8</v>
      </c>
      <c r="V7" s="365">
        <v>9</v>
      </c>
      <c r="W7" s="365">
        <v>10</v>
      </c>
      <c r="X7" s="365">
        <v>11</v>
      </c>
      <c r="Y7" s="365">
        <v>12</v>
      </c>
      <c r="Z7" s="365">
        <v>13</v>
      </c>
      <c r="AA7" s="365">
        <v>14</v>
      </c>
      <c r="AB7" s="365">
        <v>15</v>
      </c>
      <c r="AC7" s="365">
        <v>16</v>
      </c>
      <c r="AD7" s="365">
        <v>17</v>
      </c>
      <c r="AE7" s="365">
        <v>18</v>
      </c>
      <c r="AF7" s="365">
        <v>19</v>
      </c>
      <c r="AG7" s="365">
        <v>20</v>
      </c>
      <c r="AH7" s="365">
        <v>21</v>
      </c>
      <c r="AI7" s="365">
        <v>22</v>
      </c>
      <c r="AJ7" s="365">
        <v>23</v>
      </c>
      <c r="AK7" s="365">
        <v>24</v>
      </c>
      <c r="AL7" s="365">
        <v>25</v>
      </c>
      <c r="AM7" s="365">
        <v>26</v>
      </c>
      <c r="AN7" s="365">
        <v>27</v>
      </c>
      <c r="AO7" s="365">
        <v>28</v>
      </c>
      <c r="AP7" s="365">
        <v>29</v>
      </c>
      <c r="AQ7" s="365">
        <v>30</v>
      </c>
      <c r="AR7" s="365">
        <v>31</v>
      </c>
      <c r="AS7" s="365">
        <v>32</v>
      </c>
      <c r="AT7" s="365">
        <v>33</v>
      </c>
      <c r="AU7" s="365">
        <v>34</v>
      </c>
      <c r="AV7" s="365">
        <v>35</v>
      </c>
      <c r="AW7" s="365">
        <v>36</v>
      </c>
      <c r="AX7" s="365">
        <v>37</v>
      </c>
      <c r="AY7" s="365">
        <v>38</v>
      </c>
      <c r="AZ7" s="365">
        <v>39</v>
      </c>
      <c r="BA7" s="365">
        <v>40</v>
      </c>
      <c r="BB7" s="365">
        <v>41</v>
      </c>
      <c r="BC7" s="365">
        <v>42</v>
      </c>
      <c r="BD7" s="365">
        <v>43</v>
      </c>
      <c r="BE7" s="365">
        <v>44</v>
      </c>
      <c r="BF7" s="365">
        <v>45</v>
      </c>
      <c r="BG7" s="365">
        <v>46</v>
      </c>
      <c r="BH7" s="365">
        <v>47</v>
      </c>
      <c r="BI7" s="365">
        <v>48</v>
      </c>
      <c r="BJ7" s="365">
        <v>49</v>
      </c>
      <c r="BK7" s="365">
        <v>50</v>
      </c>
      <c r="BL7" s="365">
        <v>51</v>
      </c>
      <c r="BM7" s="358">
        <v>3</v>
      </c>
      <c r="BN7" s="358">
        <v>4</v>
      </c>
      <c r="BO7" s="358">
        <v>5</v>
      </c>
      <c r="BP7" s="358">
        <v>6</v>
      </c>
      <c r="BQ7" s="358">
        <v>7</v>
      </c>
      <c r="BR7" s="358">
        <v>8</v>
      </c>
      <c r="BS7" s="358">
        <v>9</v>
      </c>
      <c r="BT7" s="358">
        <v>10</v>
      </c>
      <c r="BU7" s="358">
        <v>11</v>
      </c>
      <c r="BV7" s="358">
        <v>12</v>
      </c>
      <c r="BW7" s="358">
        <v>13</v>
      </c>
      <c r="BX7" s="358">
        <v>14</v>
      </c>
      <c r="BY7" s="358">
        <v>15</v>
      </c>
      <c r="BZ7" s="358">
        <v>16</v>
      </c>
      <c r="CA7" s="358">
        <v>17</v>
      </c>
      <c r="CB7" s="358">
        <v>18</v>
      </c>
      <c r="CC7" s="358">
        <v>19</v>
      </c>
      <c r="CD7" s="358">
        <v>20</v>
      </c>
      <c r="CE7" s="358">
        <v>21</v>
      </c>
      <c r="CF7" s="358">
        <v>22</v>
      </c>
      <c r="CG7" s="358"/>
      <c r="CH7" s="291"/>
      <c r="CI7" s="291"/>
      <c r="CJ7" s="358"/>
      <c r="CK7" s="358"/>
      <c r="CL7" s="358"/>
      <c r="CM7" s="358"/>
      <c r="CN7" s="358">
        <v>32</v>
      </c>
      <c r="CO7" s="358">
        <v>33</v>
      </c>
      <c r="CP7" s="358">
        <v>34</v>
      </c>
      <c r="CQ7" s="358">
        <v>35</v>
      </c>
      <c r="CR7" s="358">
        <v>36</v>
      </c>
      <c r="CS7" s="358">
        <v>37</v>
      </c>
      <c r="CT7" s="358">
        <v>38</v>
      </c>
      <c r="CU7" s="358">
        <v>39</v>
      </c>
      <c r="CV7" s="291">
        <v>40</v>
      </c>
      <c r="CW7" s="291">
        <v>41</v>
      </c>
      <c r="CX7" s="291">
        <v>42</v>
      </c>
      <c r="CY7" s="291">
        <v>43</v>
      </c>
      <c r="CZ7" s="291">
        <v>44</v>
      </c>
      <c r="DA7" s="291">
        <v>45</v>
      </c>
      <c r="DB7" s="291">
        <v>46</v>
      </c>
      <c r="DC7" s="291">
        <v>47</v>
      </c>
      <c r="DD7" s="291">
        <v>48</v>
      </c>
      <c r="DE7" s="291">
        <v>49</v>
      </c>
      <c r="DF7" s="291">
        <v>50</v>
      </c>
      <c r="DG7" s="291">
        <v>51</v>
      </c>
      <c r="DH7" s="291">
        <v>52</v>
      </c>
      <c r="DI7" s="358">
        <v>1</v>
      </c>
      <c r="DJ7" s="358">
        <v>2</v>
      </c>
      <c r="DK7" s="358">
        <v>3</v>
      </c>
      <c r="DL7" s="358">
        <v>4</v>
      </c>
      <c r="DM7" s="358">
        <v>5</v>
      </c>
      <c r="DN7" s="358">
        <v>6</v>
      </c>
      <c r="DO7" s="358">
        <v>7</v>
      </c>
      <c r="DP7" s="358">
        <v>8</v>
      </c>
      <c r="DQ7" s="358">
        <v>9</v>
      </c>
      <c r="DR7" s="358">
        <v>10</v>
      </c>
      <c r="DS7" s="358">
        <v>11</v>
      </c>
      <c r="DT7" s="358">
        <v>12</v>
      </c>
      <c r="DU7" s="358">
        <v>13</v>
      </c>
      <c r="DV7" s="358">
        <v>14</v>
      </c>
      <c r="DW7" s="358">
        <v>15</v>
      </c>
      <c r="DX7" s="358">
        <v>16</v>
      </c>
      <c r="DY7" s="358">
        <v>17</v>
      </c>
      <c r="DZ7" s="358">
        <v>18</v>
      </c>
      <c r="EA7" s="358">
        <v>19</v>
      </c>
      <c r="EB7" s="358">
        <v>20</v>
      </c>
      <c r="EC7" s="358">
        <v>21</v>
      </c>
      <c r="ED7" s="358">
        <v>22</v>
      </c>
      <c r="EE7" s="358">
        <v>23</v>
      </c>
      <c r="EF7" s="292">
        <v>24</v>
      </c>
      <c r="EG7" s="292">
        <v>25</v>
      </c>
      <c r="EH7" s="358">
        <v>26</v>
      </c>
      <c r="EI7" s="358">
        <v>27</v>
      </c>
      <c r="EJ7" s="358">
        <v>28</v>
      </c>
      <c r="EK7" s="358">
        <v>29</v>
      </c>
      <c r="EL7" s="358">
        <v>30</v>
      </c>
      <c r="EM7" s="358">
        <v>31</v>
      </c>
      <c r="EN7" s="358">
        <v>32</v>
      </c>
      <c r="EO7" s="358">
        <v>33</v>
      </c>
      <c r="EP7" s="358">
        <v>34</v>
      </c>
      <c r="EQ7" s="358">
        <v>35</v>
      </c>
      <c r="ER7" s="358">
        <v>36</v>
      </c>
      <c r="ES7" s="358">
        <v>37</v>
      </c>
      <c r="ET7" s="358">
        <v>38</v>
      </c>
      <c r="EU7" s="358">
        <v>39</v>
      </c>
      <c r="EV7" s="358">
        <v>40</v>
      </c>
      <c r="EW7" s="291">
        <v>41</v>
      </c>
      <c r="EX7" s="291">
        <v>42</v>
      </c>
      <c r="EY7" s="291">
        <v>43</v>
      </c>
      <c r="EZ7" s="291">
        <v>44</v>
      </c>
      <c r="FA7" s="291">
        <v>45</v>
      </c>
      <c r="FB7" s="291">
        <v>46</v>
      </c>
      <c r="FC7" s="291">
        <v>47</v>
      </c>
      <c r="FD7" s="291">
        <v>48</v>
      </c>
      <c r="FE7" s="291">
        <v>49</v>
      </c>
      <c r="FF7" s="291">
        <v>50</v>
      </c>
      <c r="FG7" s="291">
        <v>51</v>
      </c>
      <c r="FH7" s="291">
        <v>52</v>
      </c>
      <c r="FI7" s="291">
        <v>53</v>
      </c>
      <c r="FJ7" s="358">
        <v>1</v>
      </c>
      <c r="FK7" s="358"/>
      <c r="FL7" s="358"/>
      <c r="FM7" s="358"/>
      <c r="FN7" s="358"/>
      <c r="FO7" s="358"/>
      <c r="FP7" s="358"/>
      <c r="FQ7" s="358"/>
      <c r="FR7" s="358"/>
      <c r="FS7" s="358"/>
      <c r="FT7" s="358"/>
      <c r="FU7" s="358"/>
      <c r="FV7" s="358"/>
      <c r="FW7" s="358"/>
      <c r="FX7" s="358"/>
      <c r="FY7" s="358"/>
      <c r="FZ7" s="358"/>
      <c r="GA7" s="358"/>
      <c r="GB7" s="358"/>
      <c r="GC7" s="358"/>
      <c r="GD7" s="358"/>
      <c r="GE7" s="358"/>
      <c r="GF7" s="358"/>
      <c r="GG7" s="358"/>
      <c r="GH7" s="358"/>
      <c r="GI7" s="358"/>
      <c r="GJ7" s="358"/>
      <c r="GK7" s="358"/>
      <c r="GL7" s="358"/>
      <c r="GM7" s="358"/>
      <c r="GN7" s="358"/>
      <c r="GO7" s="358"/>
      <c r="GP7" s="358"/>
      <c r="GQ7" s="358"/>
      <c r="GR7" s="358"/>
      <c r="GS7" s="358"/>
      <c r="GT7" s="358"/>
      <c r="GU7" s="358"/>
      <c r="GV7" s="358"/>
      <c r="GW7" s="358"/>
      <c r="GX7" s="358"/>
      <c r="GY7" s="358"/>
      <c r="GZ7" s="358"/>
      <c r="HA7" s="358"/>
      <c r="HB7" s="358"/>
      <c r="HC7" s="358"/>
      <c r="HD7" s="358"/>
      <c r="HE7" s="358"/>
      <c r="HF7" s="358"/>
      <c r="HG7" s="358"/>
      <c r="HH7" s="358"/>
      <c r="HI7" s="358"/>
      <c r="HJ7" s="358"/>
      <c r="HK7" s="358"/>
    </row>
    <row r="8" spans="1:219" s="181" customFormat="1" ht="21" customHeight="1">
      <c r="A8" s="446"/>
      <c r="B8" s="447"/>
      <c r="C8" s="448"/>
      <c r="D8" s="453"/>
      <c r="E8" s="457"/>
      <c r="F8" s="458"/>
      <c r="G8" s="462"/>
      <c r="H8" s="473" t="s">
        <v>123</v>
      </c>
      <c r="I8" s="484"/>
      <c r="J8" s="474"/>
      <c r="K8" s="358">
        <v>31</v>
      </c>
      <c r="L8" s="358">
        <v>7</v>
      </c>
      <c r="M8" s="358">
        <v>14</v>
      </c>
      <c r="N8" s="358">
        <v>21</v>
      </c>
      <c r="O8" s="358">
        <v>28</v>
      </c>
      <c r="P8" s="358">
        <v>4</v>
      </c>
      <c r="Q8" s="358">
        <v>11</v>
      </c>
      <c r="R8" s="358">
        <v>18</v>
      </c>
      <c r="S8" s="358">
        <v>25</v>
      </c>
      <c r="T8" s="358">
        <v>2</v>
      </c>
      <c r="U8" s="358">
        <v>9</v>
      </c>
      <c r="V8" s="358">
        <v>16</v>
      </c>
      <c r="W8" s="358">
        <v>23</v>
      </c>
      <c r="X8" s="358">
        <v>30</v>
      </c>
      <c r="Y8" s="358">
        <v>6</v>
      </c>
      <c r="Z8" s="358">
        <v>13</v>
      </c>
      <c r="AA8" s="358">
        <v>20</v>
      </c>
      <c r="AB8" s="358">
        <v>27</v>
      </c>
      <c r="AC8" s="358">
        <v>4</v>
      </c>
      <c r="AD8" s="358">
        <v>11</v>
      </c>
      <c r="AE8" s="362">
        <v>18</v>
      </c>
      <c r="AF8" s="362">
        <v>25</v>
      </c>
      <c r="AG8" s="362">
        <v>1</v>
      </c>
      <c r="AH8" s="358">
        <v>8</v>
      </c>
      <c r="AI8" s="358">
        <v>15</v>
      </c>
      <c r="AJ8" s="358">
        <v>22</v>
      </c>
      <c r="AK8" s="358">
        <v>29</v>
      </c>
      <c r="AL8" s="358">
        <v>5</v>
      </c>
      <c r="AM8" s="362">
        <v>12</v>
      </c>
      <c r="AN8" s="362">
        <v>19</v>
      </c>
      <c r="AO8" s="358">
        <v>26</v>
      </c>
      <c r="AP8" s="358">
        <v>5</v>
      </c>
      <c r="AQ8" s="358">
        <v>12</v>
      </c>
      <c r="AR8" s="358">
        <v>19</v>
      </c>
      <c r="AS8" s="358">
        <v>26</v>
      </c>
      <c r="AT8" s="358">
        <v>2</v>
      </c>
      <c r="AU8" s="358">
        <v>9</v>
      </c>
      <c r="AV8" s="358">
        <v>16</v>
      </c>
      <c r="AW8" s="358">
        <v>23</v>
      </c>
      <c r="AX8" s="360">
        <v>30</v>
      </c>
      <c r="AY8" s="360">
        <v>7</v>
      </c>
      <c r="AZ8" s="360">
        <v>14</v>
      </c>
      <c r="BA8" s="362">
        <v>21</v>
      </c>
      <c r="BB8" s="362">
        <v>28</v>
      </c>
      <c r="BC8" s="362">
        <v>4</v>
      </c>
      <c r="BD8" s="362">
        <v>11</v>
      </c>
      <c r="BE8" s="362">
        <v>18</v>
      </c>
      <c r="BF8" s="362">
        <v>25</v>
      </c>
      <c r="BG8" s="362">
        <v>2</v>
      </c>
      <c r="BH8" s="362">
        <v>9</v>
      </c>
      <c r="BI8" s="362">
        <v>16</v>
      </c>
      <c r="BJ8" s="362">
        <v>23</v>
      </c>
      <c r="BK8" s="362">
        <v>30</v>
      </c>
      <c r="BL8" s="358">
        <v>6</v>
      </c>
      <c r="BM8" s="358">
        <v>13</v>
      </c>
      <c r="BN8" s="358">
        <v>20</v>
      </c>
      <c r="BO8" s="358">
        <v>27</v>
      </c>
      <c r="BP8" s="358">
        <v>3</v>
      </c>
      <c r="BQ8" s="358">
        <v>10</v>
      </c>
      <c r="BR8" s="358">
        <v>17</v>
      </c>
      <c r="BS8" s="358">
        <v>24</v>
      </c>
      <c r="BT8" s="358">
        <v>1</v>
      </c>
      <c r="BU8" s="358">
        <v>8</v>
      </c>
      <c r="BV8" s="358">
        <v>15</v>
      </c>
      <c r="BW8" s="358">
        <v>22</v>
      </c>
      <c r="BX8" s="358">
        <v>29</v>
      </c>
      <c r="BY8" s="358">
        <v>5</v>
      </c>
      <c r="BZ8" s="358">
        <v>12</v>
      </c>
      <c r="CA8" s="358">
        <v>19</v>
      </c>
      <c r="CB8" s="358">
        <v>26</v>
      </c>
      <c r="CC8" s="358">
        <v>3</v>
      </c>
      <c r="CD8" s="358">
        <v>10</v>
      </c>
      <c r="CE8" s="358">
        <v>17</v>
      </c>
      <c r="CF8" s="358">
        <v>24</v>
      </c>
      <c r="CG8" s="358"/>
      <c r="CH8" s="292"/>
      <c r="CI8" s="292"/>
      <c r="CJ8" s="358"/>
      <c r="CK8" s="358"/>
      <c r="CL8" s="358"/>
      <c r="CM8" s="358"/>
      <c r="CN8" s="358">
        <v>26</v>
      </c>
      <c r="CO8" s="358">
        <v>2</v>
      </c>
      <c r="CP8" s="358">
        <v>9</v>
      </c>
      <c r="CQ8" s="358">
        <v>16</v>
      </c>
      <c r="CR8" s="358">
        <v>23</v>
      </c>
      <c r="CS8" s="358">
        <v>30</v>
      </c>
      <c r="CT8" s="358">
        <v>7</v>
      </c>
      <c r="CU8" s="358">
        <v>14</v>
      </c>
      <c r="CV8" s="291">
        <v>21</v>
      </c>
      <c r="CW8" s="291">
        <v>28</v>
      </c>
      <c r="CX8" s="291">
        <v>4</v>
      </c>
      <c r="CY8" s="291">
        <v>11</v>
      </c>
      <c r="CZ8" s="291">
        <v>18</v>
      </c>
      <c r="DA8" s="291">
        <v>25</v>
      </c>
      <c r="DB8" s="291">
        <v>2</v>
      </c>
      <c r="DC8" s="291">
        <v>9</v>
      </c>
      <c r="DD8" s="291">
        <v>16</v>
      </c>
      <c r="DE8" s="291">
        <v>23</v>
      </c>
      <c r="DF8" s="291">
        <v>30</v>
      </c>
      <c r="DG8" s="291">
        <v>6</v>
      </c>
      <c r="DH8" s="291">
        <v>13</v>
      </c>
      <c r="DI8" s="358">
        <v>20</v>
      </c>
      <c r="DJ8" s="358">
        <v>27</v>
      </c>
      <c r="DK8" s="358">
        <v>3</v>
      </c>
      <c r="DL8" s="358">
        <v>10</v>
      </c>
      <c r="DM8" s="358">
        <v>17</v>
      </c>
      <c r="DN8" s="358">
        <v>24</v>
      </c>
      <c r="DO8" s="358">
        <v>1</v>
      </c>
      <c r="DP8" s="358">
        <v>8</v>
      </c>
      <c r="DQ8" s="358">
        <v>15</v>
      </c>
      <c r="DR8" s="358">
        <v>22</v>
      </c>
      <c r="DS8" s="358">
        <v>29</v>
      </c>
      <c r="DT8" s="358">
        <v>5</v>
      </c>
      <c r="DU8" s="358">
        <v>12</v>
      </c>
      <c r="DV8" s="358">
        <v>19</v>
      </c>
      <c r="DW8" s="358">
        <v>26</v>
      </c>
      <c r="DX8" s="358">
        <v>3</v>
      </c>
      <c r="DY8" s="358">
        <v>10</v>
      </c>
      <c r="DZ8" s="358">
        <v>17</v>
      </c>
      <c r="EA8" s="358">
        <v>24</v>
      </c>
      <c r="EB8" s="358">
        <v>31</v>
      </c>
      <c r="EC8" s="358">
        <v>7</v>
      </c>
      <c r="ED8" s="358">
        <v>14</v>
      </c>
      <c r="EE8" s="358">
        <v>21</v>
      </c>
      <c r="EF8" s="292">
        <v>28</v>
      </c>
      <c r="EG8" s="292">
        <v>4</v>
      </c>
      <c r="EH8" s="358">
        <v>11</v>
      </c>
      <c r="EI8" s="358">
        <v>18</v>
      </c>
      <c r="EJ8" s="358">
        <v>25</v>
      </c>
      <c r="EK8" s="358">
        <v>4</v>
      </c>
      <c r="EL8" s="358">
        <v>11</v>
      </c>
      <c r="EM8" s="358">
        <v>18</v>
      </c>
      <c r="EN8" s="358">
        <v>25</v>
      </c>
      <c r="EO8" s="358">
        <v>1</v>
      </c>
      <c r="EP8" s="358">
        <v>8</v>
      </c>
      <c r="EQ8" s="358">
        <v>15</v>
      </c>
      <c r="ER8" s="358">
        <v>22</v>
      </c>
      <c r="ES8" s="358">
        <v>29</v>
      </c>
      <c r="ET8" s="358">
        <v>6</v>
      </c>
      <c r="EU8" s="358">
        <v>13</v>
      </c>
      <c r="EV8" s="358">
        <v>20</v>
      </c>
      <c r="EW8" s="291">
        <v>27</v>
      </c>
      <c r="EX8" s="291">
        <v>3</v>
      </c>
      <c r="EY8" s="291">
        <v>10</v>
      </c>
      <c r="EZ8" s="291">
        <v>17</v>
      </c>
      <c r="FA8" s="291">
        <v>24</v>
      </c>
      <c r="FB8" s="291">
        <v>1</v>
      </c>
      <c r="FC8" s="291">
        <v>8</v>
      </c>
      <c r="FD8" s="291">
        <v>15</v>
      </c>
      <c r="FE8" s="291">
        <v>22</v>
      </c>
      <c r="FF8" s="291">
        <v>29</v>
      </c>
      <c r="FG8" s="291">
        <v>5</v>
      </c>
      <c r="FH8" s="291">
        <v>12</v>
      </c>
      <c r="FI8" s="291">
        <v>19</v>
      </c>
      <c r="FJ8" s="358">
        <v>26</v>
      </c>
      <c r="FK8" s="358">
        <v>2</v>
      </c>
      <c r="FL8" s="358">
        <v>9</v>
      </c>
      <c r="FM8" s="358">
        <v>16</v>
      </c>
      <c r="FN8" s="358">
        <v>23</v>
      </c>
      <c r="FO8" s="358">
        <v>30</v>
      </c>
      <c r="FP8" s="358">
        <v>7</v>
      </c>
      <c r="FQ8" s="358">
        <v>14</v>
      </c>
      <c r="FR8" s="358">
        <v>21</v>
      </c>
      <c r="FS8" s="358">
        <v>28</v>
      </c>
      <c r="FT8" s="358">
        <v>4</v>
      </c>
      <c r="FU8" s="358">
        <v>11</v>
      </c>
      <c r="FV8" s="358">
        <v>18</v>
      </c>
      <c r="FW8" s="358">
        <v>25</v>
      </c>
      <c r="FX8" s="358">
        <v>2</v>
      </c>
      <c r="FY8" s="358">
        <v>9</v>
      </c>
      <c r="FZ8" s="358">
        <v>16</v>
      </c>
      <c r="GA8" s="358">
        <v>23</v>
      </c>
      <c r="GB8" s="358">
        <v>30</v>
      </c>
      <c r="GC8" s="358">
        <v>6</v>
      </c>
      <c r="GD8" s="358">
        <v>13</v>
      </c>
      <c r="GE8" s="358">
        <v>20</v>
      </c>
      <c r="GF8" s="358">
        <v>27</v>
      </c>
      <c r="GG8" s="358">
        <v>3</v>
      </c>
      <c r="GH8" s="358">
        <v>10</v>
      </c>
      <c r="GI8" s="358">
        <v>17</v>
      </c>
      <c r="GJ8" s="358">
        <v>24</v>
      </c>
      <c r="GK8" s="358">
        <v>2</v>
      </c>
      <c r="GL8" s="358">
        <v>9</v>
      </c>
      <c r="GM8" s="358">
        <v>16</v>
      </c>
      <c r="GN8" s="358">
        <v>23</v>
      </c>
      <c r="GO8" s="358">
        <v>30</v>
      </c>
      <c r="GP8" s="358">
        <v>6</v>
      </c>
      <c r="GQ8" s="358">
        <v>13</v>
      </c>
      <c r="GR8" s="358">
        <v>20</v>
      </c>
      <c r="GS8" s="358">
        <v>27</v>
      </c>
      <c r="GT8" s="358">
        <v>4</v>
      </c>
      <c r="GU8" s="358">
        <v>11</v>
      </c>
      <c r="GV8" s="358">
        <v>18</v>
      </c>
      <c r="GW8" s="358">
        <v>25</v>
      </c>
      <c r="GX8" s="358">
        <v>1</v>
      </c>
      <c r="GY8" s="358">
        <v>8</v>
      </c>
      <c r="GZ8" s="358">
        <v>15</v>
      </c>
      <c r="HA8" s="358">
        <v>22</v>
      </c>
      <c r="HB8" s="358">
        <v>29</v>
      </c>
      <c r="HC8" s="358">
        <v>6</v>
      </c>
      <c r="HD8" s="358">
        <v>13</v>
      </c>
      <c r="HE8" s="358">
        <v>20</v>
      </c>
      <c r="HF8" s="358">
        <v>27</v>
      </c>
      <c r="HG8" s="358">
        <v>3</v>
      </c>
      <c r="HH8" s="358">
        <v>10</v>
      </c>
      <c r="HI8" s="358">
        <v>17</v>
      </c>
      <c r="HJ8" s="358">
        <v>24</v>
      </c>
      <c r="HK8" s="358">
        <v>31</v>
      </c>
    </row>
    <row r="9" spans="1:219" s="182" customFormat="1" ht="21" customHeight="1">
      <c r="A9" s="449"/>
      <c r="B9" s="450"/>
      <c r="C9" s="451"/>
      <c r="D9" s="454"/>
      <c r="E9" s="459"/>
      <c r="F9" s="460"/>
      <c r="G9" s="463"/>
      <c r="H9" s="473"/>
      <c r="I9" s="485"/>
      <c r="J9" s="474"/>
      <c r="K9" s="297">
        <v>6</v>
      </c>
      <c r="L9" s="297">
        <v>13</v>
      </c>
      <c r="M9" s="297">
        <v>20</v>
      </c>
      <c r="N9" s="297">
        <v>27</v>
      </c>
      <c r="O9" s="297">
        <v>3</v>
      </c>
      <c r="P9" s="297">
        <v>10</v>
      </c>
      <c r="Q9" s="297">
        <v>17</v>
      </c>
      <c r="R9" s="297">
        <v>24</v>
      </c>
      <c r="S9" s="297">
        <v>1</v>
      </c>
      <c r="T9" s="297">
        <v>8</v>
      </c>
      <c r="U9" s="297">
        <v>15</v>
      </c>
      <c r="V9" s="297">
        <v>22</v>
      </c>
      <c r="W9" s="297">
        <v>29</v>
      </c>
      <c r="X9" s="297">
        <v>5</v>
      </c>
      <c r="Y9" s="297">
        <v>12</v>
      </c>
      <c r="Z9" s="297">
        <v>19</v>
      </c>
      <c r="AA9" s="297">
        <v>26</v>
      </c>
      <c r="AB9" s="297">
        <v>3</v>
      </c>
      <c r="AC9" s="297">
        <v>10</v>
      </c>
      <c r="AD9" s="297">
        <v>17</v>
      </c>
      <c r="AE9" s="363">
        <v>24</v>
      </c>
      <c r="AF9" s="363">
        <v>30</v>
      </c>
      <c r="AG9" s="363">
        <v>7</v>
      </c>
      <c r="AH9" s="297">
        <v>14</v>
      </c>
      <c r="AI9" s="297">
        <v>21</v>
      </c>
      <c r="AJ9" s="297">
        <v>28</v>
      </c>
      <c r="AK9" s="297">
        <v>4</v>
      </c>
      <c r="AL9" s="297">
        <v>11</v>
      </c>
      <c r="AM9" s="363">
        <v>18</v>
      </c>
      <c r="AN9" s="363">
        <v>25</v>
      </c>
      <c r="AO9" s="297">
        <v>4</v>
      </c>
      <c r="AP9" s="297">
        <v>11</v>
      </c>
      <c r="AQ9" s="297">
        <v>18</v>
      </c>
      <c r="AR9" s="297">
        <v>25</v>
      </c>
      <c r="AS9" s="297">
        <v>1</v>
      </c>
      <c r="AT9" s="297">
        <v>8</v>
      </c>
      <c r="AU9" s="297">
        <v>15</v>
      </c>
      <c r="AV9" s="297">
        <v>22</v>
      </c>
      <c r="AW9" s="297">
        <v>29</v>
      </c>
      <c r="AX9" s="361">
        <v>6</v>
      </c>
      <c r="AY9" s="361">
        <v>13</v>
      </c>
      <c r="AZ9" s="361">
        <v>20</v>
      </c>
      <c r="BA9" s="363">
        <v>27</v>
      </c>
      <c r="BB9" s="363">
        <v>3</v>
      </c>
      <c r="BC9" s="363">
        <v>10</v>
      </c>
      <c r="BD9" s="363">
        <v>17</v>
      </c>
      <c r="BE9" s="363">
        <v>24</v>
      </c>
      <c r="BF9" s="363">
        <v>1</v>
      </c>
      <c r="BG9" s="363">
        <v>8</v>
      </c>
      <c r="BH9" s="363">
        <v>15</v>
      </c>
      <c r="BI9" s="363">
        <v>22</v>
      </c>
      <c r="BJ9" s="363">
        <v>29</v>
      </c>
      <c r="BK9" s="363">
        <v>5</v>
      </c>
      <c r="BL9" s="297">
        <v>12</v>
      </c>
      <c r="BM9" s="297">
        <v>19</v>
      </c>
      <c r="BN9" s="297">
        <v>26</v>
      </c>
      <c r="BO9" s="297">
        <v>2</v>
      </c>
      <c r="BP9" s="297">
        <v>9</v>
      </c>
      <c r="BQ9" s="297">
        <v>16</v>
      </c>
      <c r="BR9" s="297">
        <v>23</v>
      </c>
      <c r="BS9" s="297">
        <v>30</v>
      </c>
      <c r="BT9" s="297">
        <v>7</v>
      </c>
      <c r="BU9" s="297">
        <v>14</v>
      </c>
      <c r="BV9" s="297">
        <v>21</v>
      </c>
      <c r="BW9" s="297">
        <v>28</v>
      </c>
      <c r="BX9" s="297">
        <v>4</v>
      </c>
      <c r="BY9" s="297">
        <v>11</v>
      </c>
      <c r="BZ9" s="297">
        <v>18</v>
      </c>
      <c r="CA9" s="297">
        <v>25</v>
      </c>
      <c r="CB9" s="297">
        <v>2</v>
      </c>
      <c r="CC9" s="297">
        <v>9</v>
      </c>
      <c r="CD9" s="297">
        <v>16</v>
      </c>
      <c r="CE9" s="297">
        <v>23</v>
      </c>
      <c r="CF9" s="297">
        <v>30</v>
      </c>
      <c r="CG9" s="293"/>
      <c r="CH9" s="294"/>
      <c r="CI9" s="294"/>
      <c r="CJ9" s="293"/>
      <c r="CK9" s="293"/>
      <c r="CL9" s="293"/>
      <c r="CM9" s="293"/>
      <c r="CN9" s="293">
        <v>1</v>
      </c>
      <c r="CO9" s="293">
        <v>8</v>
      </c>
      <c r="CP9" s="293">
        <v>15</v>
      </c>
      <c r="CQ9" s="293">
        <v>22</v>
      </c>
      <c r="CR9" s="293">
        <v>29</v>
      </c>
      <c r="CS9" s="293">
        <v>6</v>
      </c>
      <c r="CT9" s="293">
        <v>13</v>
      </c>
      <c r="CU9" s="293">
        <v>20</v>
      </c>
      <c r="CV9" s="295">
        <v>27</v>
      </c>
      <c r="CW9" s="295">
        <v>3</v>
      </c>
      <c r="CX9" s="295">
        <v>10</v>
      </c>
      <c r="CY9" s="295">
        <v>17</v>
      </c>
      <c r="CZ9" s="295">
        <v>24</v>
      </c>
      <c r="DA9" s="295">
        <v>1</v>
      </c>
      <c r="DB9" s="295">
        <v>8</v>
      </c>
      <c r="DC9" s="295">
        <v>15</v>
      </c>
      <c r="DD9" s="295">
        <v>22</v>
      </c>
      <c r="DE9" s="295">
        <v>29</v>
      </c>
      <c r="DF9" s="295">
        <v>5</v>
      </c>
      <c r="DG9" s="295">
        <v>12</v>
      </c>
      <c r="DH9" s="295">
        <v>19</v>
      </c>
      <c r="DI9" s="293">
        <v>26</v>
      </c>
      <c r="DJ9" s="293">
        <v>2</v>
      </c>
      <c r="DK9" s="293">
        <v>9</v>
      </c>
      <c r="DL9" s="293">
        <v>16</v>
      </c>
      <c r="DM9" s="293">
        <v>23</v>
      </c>
      <c r="DN9" s="293">
        <v>30</v>
      </c>
      <c r="DO9" s="293">
        <v>7</v>
      </c>
      <c r="DP9" s="293">
        <v>14</v>
      </c>
      <c r="DQ9" s="293">
        <v>21</v>
      </c>
      <c r="DR9" s="293">
        <v>28</v>
      </c>
      <c r="DS9" s="293">
        <v>4</v>
      </c>
      <c r="DT9" s="293">
        <v>11</v>
      </c>
      <c r="DU9" s="293">
        <v>18</v>
      </c>
      <c r="DV9" s="293">
        <v>25</v>
      </c>
      <c r="DW9" s="293">
        <v>2</v>
      </c>
      <c r="DX9" s="293">
        <v>9</v>
      </c>
      <c r="DY9" s="293">
        <v>16</v>
      </c>
      <c r="DZ9" s="293">
        <v>23</v>
      </c>
      <c r="EA9" s="293">
        <v>30</v>
      </c>
      <c r="EB9" s="293">
        <v>6</v>
      </c>
      <c r="EC9" s="293">
        <v>13</v>
      </c>
      <c r="ED9" s="293">
        <v>20</v>
      </c>
      <c r="EE9" s="293">
        <v>27</v>
      </c>
      <c r="EF9" s="296">
        <v>3</v>
      </c>
      <c r="EG9" s="296">
        <v>10</v>
      </c>
      <c r="EH9" s="297">
        <v>17</v>
      </c>
      <c r="EI9" s="297">
        <v>24</v>
      </c>
      <c r="EJ9" s="297">
        <v>3</v>
      </c>
      <c r="EK9" s="297">
        <v>10</v>
      </c>
      <c r="EL9" s="297">
        <v>17</v>
      </c>
      <c r="EM9" s="297">
        <v>24</v>
      </c>
      <c r="EN9" s="297">
        <v>30</v>
      </c>
      <c r="EO9" s="297">
        <v>7</v>
      </c>
      <c r="EP9" s="297">
        <v>14</v>
      </c>
      <c r="EQ9" s="297">
        <v>21</v>
      </c>
      <c r="ER9" s="297">
        <v>28</v>
      </c>
      <c r="ES9" s="297">
        <v>5</v>
      </c>
      <c r="ET9" s="297">
        <v>12</v>
      </c>
      <c r="EU9" s="297">
        <v>19</v>
      </c>
      <c r="EV9" s="297">
        <v>26</v>
      </c>
      <c r="EW9" s="298">
        <v>2</v>
      </c>
      <c r="EX9" s="298">
        <v>9</v>
      </c>
      <c r="EY9" s="298">
        <v>16</v>
      </c>
      <c r="EZ9" s="298">
        <v>23</v>
      </c>
      <c r="FA9" s="298">
        <v>30</v>
      </c>
      <c r="FB9" s="298">
        <v>7</v>
      </c>
      <c r="FC9" s="298">
        <v>14</v>
      </c>
      <c r="FD9" s="298">
        <v>21</v>
      </c>
      <c r="FE9" s="298">
        <v>28</v>
      </c>
      <c r="FF9" s="298">
        <v>4</v>
      </c>
      <c r="FG9" s="298">
        <v>11</v>
      </c>
      <c r="FH9" s="298">
        <v>18</v>
      </c>
      <c r="FI9" s="298">
        <v>25</v>
      </c>
      <c r="FJ9" s="297">
        <v>1</v>
      </c>
      <c r="FK9" s="297">
        <v>8</v>
      </c>
      <c r="FL9" s="297">
        <v>15</v>
      </c>
      <c r="FM9" s="297">
        <v>22</v>
      </c>
      <c r="FN9" s="297">
        <v>29</v>
      </c>
      <c r="FO9" s="297">
        <v>6</v>
      </c>
      <c r="FP9" s="297">
        <v>13</v>
      </c>
      <c r="FQ9" s="297">
        <v>20</v>
      </c>
      <c r="FR9" s="297">
        <v>27</v>
      </c>
      <c r="FS9" s="297">
        <v>3</v>
      </c>
      <c r="FT9" s="297">
        <v>10</v>
      </c>
      <c r="FU9" s="297">
        <v>17</v>
      </c>
      <c r="FV9" s="297">
        <v>24</v>
      </c>
      <c r="FW9" s="297">
        <v>1</v>
      </c>
      <c r="FX9" s="297">
        <v>8</v>
      </c>
      <c r="FY9" s="297">
        <v>15</v>
      </c>
      <c r="FZ9" s="297">
        <v>22</v>
      </c>
      <c r="GA9" s="297">
        <v>29</v>
      </c>
      <c r="GB9" s="297">
        <v>5</v>
      </c>
      <c r="GC9" s="297">
        <v>12</v>
      </c>
      <c r="GD9" s="297">
        <v>19</v>
      </c>
      <c r="GE9" s="297">
        <v>26</v>
      </c>
      <c r="GF9" s="297">
        <v>2</v>
      </c>
      <c r="GG9" s="297">
        <v>9</v>
      </c>
      <c r="GH9" s="297">
        <v>16</v>
      </c>
      <c r="GI9" s="297">
        <v>23</v>
      </c>
      <c r="GJ9" s="297">
        <v>1</v>
      </c>
      <c r="GK9" s="297">
        <v>8</v>
      </c>
      <c r="GL9" s="297">
        <v>15</v>
      </c>
      <c r="GM9" s="297">
        <v>22</v>
      </c>
      <c r="GN9" s="297">
        <v>29</v>
      </c>
      <c r="GO9" s="297">
        <v>5</v>
      </c>
      <c r="GP9" s="297">
        <v>12</v>
      </c>
      <c r="GQ9" s="297">
        <v>19</v>
      </c>
      <c r="GR9" s="297">
        <v>26</v>
      </c>
      <c r="GS9" s="297">
        <v>3</v>
      </c>
      <c r="GT9" s="297">
        <v>10</v>
      </c>
      <c r="GU9" s="297">
        <v>17</v>
      </c>
      <c r="GV9" s="297">
        <v>24</v>
      </c>
      <c r="GW9" s="297">
        <v>31</v>
      </c>
      <c r="GX9" s="297">
        <v>7</v>
      </c>
      <c r="GY9" s="297">
        <v>14</v>
      </c>
      <c r="GZ9" s="297">
        <v>21</v>
      </c>
      <c r="HA9" s="297">
        <v>28</v>
      </c>
      <c r="HB9" s="297">
        <v>5</v>
      </c>
      <c r="HC9" s="297">
        <v>12</v>
      </c>
      <c r="HD9" s="297">
        <v>19</v>
      </c>
      <c r="HE9" s="297">
        <v>26</v>
      </c>
      <c r="HF9" s="297">
        <v>2</v>
      </c>
      <c r="HG9" s="297">
        <v>9</v>
      </c>
      <c r="HH9" s="297">
        <v>16</v>
      </c>
      <c r="HI9" s="297">
        <v>23</v>
      </c>
      <c r="HJ9" s="297">
        <v>30</v>
      </c>
      <c r="HK9" s="297">
        <v>6</v>
      </c>
    </row>
    <row r="10" spans="1:219" s="183" customFormat="1" ht="18.75" customHeight="1">
      <c r="A10" s="469">
        <v>1</v>
      </c>
      <c r="B10" s="183">
        <v>1</v>
      </c>
      <c r="C10" s="183">
        <v>1</v>
      </c>
      <c r="D10" s="344" t="s">
        <v>75</v>
      </c>
      <c r="E10" s="140" t="s">
        <v>27</v>
      </c>
      <c r="F10" s="184" t="s">
        <v>26</v>
      </c>
      <c r="G10" s="185">
        <f>SUM(J10:J16)</f>
        <v>255</v>
      </c>
      <c r="H10" s="26" t="s">
        <v>120</v>
      </c>
      <c r="I10" s="135" t="s">
        <v>63</v>
      </c>
      <c r="J10" s="30">
        <f>'DS lớp'!I3</f>
        <v>37</v>
      </c>
      <c r="K10" s="186"/>
      <c r="L10" s="186"/>
      <c r="M10" s="186"/>
      <c r="N10" s="186"/>
      <c r="O10" s="186"/>
      <c r="P10" s="186"/>
      <c r="Q10" s="186"/>
      <c r="R10" s="18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285" t="s">
        <v>74</v>
      </c>
      <c r="AF10" s="285" t="s">
        <v>74</v>
      </c>
      <c r="AG10" s="134" t="s">
        <v>156</v>
      </c>
      <c r="AH10" s="188"/>
      <c r="AI10" s="188"/>
      <c r="AJ10" s="188"/>
      <c r="AK10" s="188"/>
      <c r="AL10" s="188"/>
      <c r="AM10" s="486" t="s">
        <v>21</v>
      </c>
      <c r="AN10" s="487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285" t="s">
        <v>74</v>
      </c>
      <c r="BB10" s="285" t="s">
        <v>74</v>
      </c>
      <c r="BC10" s="134" t="s">
        <v>156</v>
      </c>
      <c r="BD10" s="475" t="s">
        <v>22</v>
      </c>
      <c r="BE10" s="476"/>
      <c r="BF10" s="476"/>
      <c r="BG10" s="476"/>
      <c r="BH10" s="476"/>
      <c r="BI10" s="476"/>
      <c r="BJ10" s="476"/>
      <c r="BK10" s="477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HI10" s="189"/>
    </row>
    <row r="11" spans="1:219" s="197" customFormat="1" ht="18.75" customHeight="1">
      <c r="A11" s="470"/>
      <c r="B11" s="190">
        <v>2</v>
      </c>
      <c r="C11" s="190">
        <v>2</v>
      </c>
      <c r="D11" s="366"/>
      <c r="E11" s="368" t="s">
        <v>145</v>
      </c>
      <c r="F11" s="191"/>
      <c r="G11" s="192"/>
      <c r="H11" s="102" t="s">
        <v>120</v>
      </c>
      <c r="I11" s="103" t="s">
        <v>64</v>
      </c>
      <c r="J11" s="77">
        <f>'DS lớp'!I4</f>
        <v>41</v>
      </c>
      <c r="K11" s="193"/>
      <c r="L11" s="193"/>
      <c r="M11" s="193"/>
      <c r="N11" s="193"/>
      <c r="O11" s="193"/>
      <c r="P11" s="193"/>
      <c r="Q11" s="193"/>
      <c r="R11" s="193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84" t="s">
        <v>74</v>
      </c>
      <c r="AF11" s="284" t="s">
        <v>74</v>
      </c>
      <c r="AG11" s="63" t="s">
        <v>156</v>
      </c>
      <c r="AH11" s="194"/>
      <c r="AI11" s="194"/>
      <c r="AJ11" s="194"/>
      <c r="AK11" s="194"/>
      <c r="AL11" s="194"/>
      <c r="AM11" s="488"/>
      <c r="AN11" s="489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284" t="s">
        <v>74</v>
      </c>
      <c r="BB11" s="284" t="s">
        <v>74</v>
      </c>
      <c r="BC11" s="63" t="s">
        <v>156</v>
      </c>
      <c r="BD11" s="478"/>
      <c r="BE11" s="479"/>
      <c r="BF11" s="479"/>
      <c r="BG11" s="479"/>
      <c r="BH11" s="479"/>
      <c r="BI11" s="479"/>
      <c r="BJ11" s="479"/>
      <c r="BK11" s="480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6"/>
    </row>
    <row r="12" spans="1:219" s="197" customFormat="1" ht="18.75" customHeight="1">
      <c r="A12" s="470"/>
      <c r="B12" s="190">
        <v>3</v>
      </c>
      <c r="C12" s="190">
        <v>3</v>
      </c>
      <c r="D12" s="366"/>
      <c r="E12" s="79"/>
      <c r="F12" s="191"/>
      <c r="G12" s="192"/>
      <c r="H12" s="102" t="s">
        <v>120</v>
      </c>
      <c r="I12" s="103" t="s">
        <v>65</v>
      </c>
      <c r="J12" s="77">
        <f>'DS lớp'!I5</f>
        <v>37</v>
      </c>
      <c r="K12" s="193"/>
      <c r="L12" s="193"/>
      <c r="M12" s="193"/>
      <c r="N12" s="193"/>
      <c r="O12" s="193"/>
      <c r="P12" s="193"/>
      <c r="Q12" s="193"/>
      <c r="R12" s="19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84" t="s">
        <v>74</v>
      </c>
      <c r="AF12" s="284" t="s">
        <v>74</v>
      </c>
      <c r="AG12" s="63" t="s">
        <v>156</v>
      </c>
      <c r="AH12" s="194"/>
      <c r="AI12" s="194"/>
      <c r="AJ12" s="194"/>
      <c r="AK12" s="194"/>
      <c r="AL12" s="194"/>
      <c r="AM12" s="488"/>
      <c r="AN12" s="489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284" t="s">
        <v>74</v>
      </c>
      <c r="BB12" s="284" t="s">
        <v>74</v>
      </c>
      <c r="BC12" s="63" t="s">
        <v>156</v>
      </c>
      <c r="BD12" s="478"/>
      <c r="BE12" s="479"/>
      <c r="BF12" s="479"/>
      <c r="BG12" s="479"/>
      <c r="BH12" s="479"/>
      <c r="BI12" s="479"/>
      <c r="BJ12" s="479"/>
      <c r="BK12" s="480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6"/>
    </row>
    <row r="13" spans="1:219" s="197" customFormat="1" ht="18.75" customHeight="1">
      <c r="A13" s="470"/>
      <c r="B13" s="190">
        <v>4</v>
      </c>
      <c r="C13" s="190">
        <v>4</v>
      </c>
      <c r="D13" s="330"/>
      <c r="E13" s="79"/>
      <c r="F13" s="191"/>
      <c r="G13" s="192"/>
      <c r="H13" s="104" t="s">
        <v>122</v>
      </c>
      <c r="I13" s="103" t="s">
        <v>66</v>
      </c>
      <c r="J13" s="29">
        <f>'DS lớp'!I6</f>
        <v>32</v>
      </c>
      <c r="K13" s="193"/>
      <c r="L13" s="193"/>
      <c r="M13" s="193"/>
      <c r="N13" s="193"/>
      <c r="O13" s="193"/>
      <c r="P13" s="193"/>
      <c r="Q13" s="193"/>
      <c r="R13" s="19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84" t="s">
        <v>74</v>
      </c>
      <c r="AF13" s="284" t="s">
        <v>74</v>
      </c>
      <c r="AG13" s="63" t="s">
        <v>156</v>
      </c>
      <c r="AH13" s="194"/>
      <c r="AI13" s="194"/>
      <c r="AJ13" s="194"/>
      <c r="AK13" s="194"/>
      <c r="AL13" s="194"/>
      <c r="AM13" s="488"/>
      <c r="AN13" s="489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284" t="s">
        <v>74</v>
      </c>
      <c r="BB13" s="284" t="s">
        <v>74</v>
      </c>
      <c r="BC13" s="63" t="s">
        <v>156</v>
      </c>
      <c r="BD13" s="478"/>
      <c r="BE13" s="479"/>
      <c r="BF13" s="479"/>
      <c r="BG13" s="479"/>
      <c r="BH13" s="479"/>
      <c r="BI13" s="479"/>
      <c r="BJ13" s="479"/>
      <c r="BK13" s="480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6"/>
    </row>
    <row r="14" spans="1:219" s="197" customFormat="1" ht="18.75" customHeight="1">
      <c r="A14" s="470"/>
      <c r="B14" s="190">
        <v>5</v>
      </c>
      <c r="C14" s="190">
        <v>5</v>
      </c>
      <c r="D14" s="330"/>
      <c r="E14" s="79"/>
      <c r="F14" s="191"/>
      <c r="G14" s="192"/>
      <c r="H14" s="104" t="s">
        <v>122</v>
      </c>
      <c r="I14" s="103" t="s">
        <v>67</v>
      </c>
      <c r="J14" s="29">
        <f>'DS lớp'!I7</f>
        <v>34</v>
      </c>
      <c r="K14" s="193"/>
      <c r="L14" s="193"/>
      <c r="M14" s="193"/>
      <c r="N14" s="193"/>
      <c r="O14" s="193"/>
      <c r="P14" s="193"/>
      <c r="Q14" s="193"/>
      <c r="R14" s="193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84" t="s">
        <v>74</v>
      </c>
      <c r="AF14" s="284" t="s">
        <v>74</v>
      </c>
      <c r="AG14" s="63" t="s">
        <v>156</v>
      </c>
      <c r="AH14" s="194"/>
      <c r="AI14" s="194"/>
      <c r="AJ14" s="194"/>
      <c r="AK14" s="194"/>
      <c r="AL14" s="194"/>
      <c r="AM14" s="488"/>
      <c r="AN14" s="489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284" t="s">
        <v>74</v>
      </c>
      <c r="BB14" s="284" t="s">
        <v>74</v>
      </c>
      <c r="BC14" s="63" t="s">
        <v>156</v>
      </c>
      <c r="BD14" s="478"/>
      <c r="BE14" s="479"/>
      <c r="BF14" s="479"/>
      <c r="BG14" s="479"/>
      <c r="BH14" s="479"/>
      <c r="BI14" s="479"/>
      <c r="BJ14" s="479"/>
      <c r="BK14" s="480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6"/>
    </row>
    <row r="15" spans="1:219" s="197" customFormat="1" ht="18.75" customHeight="1">
      <c r="A15" s="470"/>
      <c r="B15" s="190">
        <v>6</v>
      </c>
      <c r="C15" s="190">
        <v>6</v>
      </c>
      <c r="D15" s="330"/>
      <c r="E15" s="79"/>
      <c r="F15" s="191"/>
      <c r="G15" s="192"/>
      <c r="H15" s="104" t="s">
        <v>122</v>
      </c>
      <c r="I15" s="103" t="s">
        <v>94</v>
      </c>
      <c r="J15" s="29">
        <f>'DS lớp'!I8</f>
        <v>39</v>
      </c>
      <c r="K15" s="193"/>
      <c r="L15" s="193"/>
      <c r="M15" s="193"/>
      <c r="N15" s="193"/>
      <c r="O15" s="193"/>
      <c r="P15" s="193"/>
      <c r="Q15" s="193"/>
      <c r="R15" s="193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284" t="s">
        <v>74</v>
      </c>
      <c r="AF15" s="284" t="s">
        <v>74</v>
      </c>
      <c r="AG15" s="63" t="s">
        <v>156</v>
      </c>
      <c r="AH15" s="194"/>
      <c r="AI15" s="194"/>
      <c r="AJ15" s="194"/>
      <c r="AK15" s="194"/>
      <c r="AL15" s="194"/>
      <c r="AM15" s="488"/>
      <c r="AN15" s="489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284" t="s">
        <v>74</v>
      </c>
      <c r="BB15" s="284" t="s">
        <v>74</v>
      </c>
      <c r="BC15" s="63" t="s">
        <v>156</v>
      </c>
      <c r="BD15" s="478"/>
      <c r="BE15" s="479"/>
      <c r="BF15" s="479"/>
      <c r="BG15" s="479"/>
      <c r="BH15" s="479"/>
      <c r="BI15" s="479"/>
      <c r="BJ15" s="479"/>
      <c r="BK15" s="480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6"/>
    </row>
    <row r="16" spans="1:219" s="197" customFormat="1" ht="18.75" customHeight="1">
      <c r="A16" s="470"/>
      <c r="B16" s="190">
        <v>7</v>
      </c>
      <c r="C16" s="190">
        <v>7</v>
      </c>
      <c r="D16" s="330"/>
      <c r="E16" s="79"/>
      <c r="F16" s="191"/>
      <c r="G16" s="192"/>
      <c r="H16" s="102" t="s">
        <v>23</v>
      </c>
      <c r="I16" s="105" t="s">
        <v>62</v>
      </c>
      <c r="J16" s="29">
        <f>'DS lớp'!I9</f>
        <v>35</v>
      </c>
      <c r="K16" s="193"/>
      <c r="L16" s="193"/>
      <c r="M16" s="193"/>
      <c r="N16" s="193"/>
      <c r="O16" s="193"/>
      <c r="P16" s="193"/>
      <c r="Q16" s="193"/>
      <c r="R16" s="193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84" t="s">
        <v>74</v>
      </c>
      <c r="AF16" s="284" t="s">
        <v>74</v>
      </c>
      <c r="AG16" s="63" t="s">
        <v>156</v>
      </c>
      <c r="AH16" s="194"/>
      <c r="AI16" s="194"/>
      <c r="AJ16" s="194"/>
      <c r="AK16" s="194"/>
      <c r="AL16" s="194"/>
      <c r="AM16" s="488"/>
      <c r="AN16" s="489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284" t="s">
        <v>74</v>
      </c>
      <c r="BB16" s="284" t="s">
        <v>74</v>
      </c>
      <c r="BC16" s="63" t="s">
        <v>156</v>
      </c>
      <c r="BD16" s="478"/>
      <c r="BE16" s="479"/>
      <c r="BF16" s="479"/>
      <c r="BG16" s="479"/>
      <c r="BH16" s="479"/>
      <c r="BI16" s="479"/>
      <c r="BJ16" s="479"/>
      <c r="BK16" s="480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6"/>
    </row>
    <row r="17" spans="1:217" s="203" customFormat="1" ht="18.75" customHeight="1">
      <c r="A17" s="468">
        <v>2</v>
      </c>
      <c r="B17" s="195">
        <v>1</v>
      </c>
      <c r="C17" s="190">
        <v>8</v>
      </c>
      <c r="D17" s="345" t="s">
        <v>12</v>
      </c>
      <c r="E17" s="79" t="s">
        <v>24</v>
      </c>
      <c r="F17" s="198" t="s">
        <v>25</v>
      </c>
      <c r="G17" s="192">
        <f>SUM(J17:J18)</f>
        <v>90</v>
      </c>
      <c r="H17" s="104" t="s">
        <v>122</v>
      </c>
      <c r="I17" s="103" t="s">
        <v>95</v>
      </c>
      <c r="J17" s="29">
        <f>'DS lớp'!I10</f>
        <v>45</v>
      </c>
      <c r="K17" s="199"/>
      <c r="L17" s="199"/>
      <c r="M17" s="199"/>
      <c r="N17" s="199"/>
      <c r="O17" s="199"/>
      <c r="P17" s="199"/>
      <c r="Q17" s="199"/>
      <c r="R17" s="199"/>
      <c r="S17" s="200"/>
      <c r="T17" s="200"/>
      <c r="U17" s="200"/>
      <c r="V17" s="200"/>
      <c r="W17" s="200"/>
      <c r="X17" s="200"/>
      <c r="Y17" s="200"/>
      <c r="Z17" s="200"/>
      <c r="AA17" s="194"/>
      <c r="AB17" s="194"/>
      <c r="AC17" s="194"/>
      <c r="AD17" s="194"/>
      <c r="AE17" s="284" t="s">
        <v>74</v>
      </c>
      <c r="AF17" s="284" t="s">
        <v>74</v>
      </c>
      <c r="AG17" s="63" t="s">
        <v>156</v>
      </c>
      <c r="AH17" s="194"/>
      <c r="AI17" s="194"/>
      <c r="AJ17" s="194"/>
      <c r="AK17" s="194"/>
      <c r="AL17" s="194"/>
      <c r="AM17" s="488"/>
      <c r="AN17" s="489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284" t="s">
        <v>74</v>
      </c>
      <c r="BB17" s="284" t="s">
        <v>74</v>
      </c>
      <c r="BC17" s="63" t="s">
        <v>156</v>
      </c>
      <c r="BD17" s="478"/>
      <c r="BE17" s="479"/>
      <c r="BF17" s="479"/>
      <c r="BG17" s="479"/>
      <c r="BH17" s="479"/>
      <c r="BI17" s="479"/>
      <c r="BJ17" s="479"/>
      <c r="BK17" s="480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2"/>
    </row>
    <row r="18" spans="1:217" s="205" customFormat="1" ht="18.75" customHeight="1">
      <c r="A18" s="468"/>
      <c r="B18" s="195">
        <v>2</v>
      </c>
      <c r="C18" s="190">
        <v>9</v>
      </c>
      <c r="D18" s="330"/>
      <c r="E18" s="368" t="s">
        <v>151</v>
      </c>
      <c r="F18" s="191"/>
      <c r="G18" s="192"/>
      <c r="H18" s="104" t="s">
        <v>122</v>
      </c>
      <c r="I18" s="103" t="s">
        <v>96</v>
      </c>
      <c r="J18" s="29">
        <f>'DS lớp'!I11</f>
        <v>45</v>
      </c>
      <c r="K18" s="199"/>
      <c r="L18" s="199"/>
      <c r="M18" s="199"/>
      <c r="N18" s="199"/>
      <c r="O18" s="199"/>
      <c r="P18" s="199"/>
      <c r="Q18" s="199"/>
      <c r="R18" s="199"/>
      <c r="S18" s="200"/>
      <c r="T18" s="200"/>
      <c r="U18" s="200"/>
      <c r="V18" s="200"/>
      <c r="W18" s="200"/>
      <c r="X18" s="200"/>
      <c r="Y18" s="200"/>
      <c r="Z18" s="200"/>
      <c r="AA18" s="194"/>
      <c r="AB18" s="194"/>
      <c r="AC18" s="194"/>
      <c r="AD18" s="194"/>
      <c r="AE18" s="284" t="s">
        <v>74</v>
      </c>
      <c r="AF18" s="284" t="s">
        <v>74</v>
      </c>
      <c r="AG18" s="63" t="s">
        <v>156</v>
      </c>
      <c r="AH18" s="194"/>
      <c r="AI18" s="194"/>
      <c r="AJ18" s="194"/>
      <c r="AK18" s="194"/>
      <c r="AL18" s="194"/>
      <c r="AM18" s="488"/>
      <c r="AN18" s="489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284" t="s">
        <v>74</v>
      </c>
      <c r="BB18" s="284" t="s">
        <v>74</v>
      </c>
      <c r="BC18" s="63" t="s">
        <v>156</v>
      </c>
      <c r="BD18" s="478"/>
      <c r="BE18" s="479"/>
      <c r="BF18" s="479"/>
      <c r="BG18" s="479"/>
      <c r="BH18" s="479"/>
      <c r="BI18" s="479"/>
      <c r="BJ18" s="479"/>
      <c r="BK18" s="480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4"/>
    </row>
    <row r="19" spans="1:217" s="205" customFormat="1" ht="18.75" customHeight="1">
      <c r="A19" s="470">
        <v>3</v>
      </c>
      <c r="B19" s="190">
        <v>1</v>
      </c>
      <c r="C19" s="190">
        <v>10</v>
      </c>
      <c r="D19" s="345" t="s">
        <v>76</v>
      </c>
      <c r="E19" s="79" t="s">
        <v>28</v>
      </c>
      <c r="F19" s="198" t="s">
        <v>29</v>
      </c>
      <c r="G19" s="192">
        <f>SUM(J19:J22)</f>
        <v>140</v>
      </c>
      <c r="H19" s="104" t="s">
        <v>121</v>
      </c>
      <c r="I19" s="103" t="s">
        <v>107</v>
      </c>
      <c r="J19" s="29">
        <f>'DS lớp'!I12</f>
        <v>26</v>
      </c>
      <c r="K19" s="199"/>
      <c r="L19" s="199"/>
      <c r="M19" s="199"/>
      <c r="N19" s="199"/>
      <c r="O19" s="199"/>
      <c r="P19" s="199"/>
      <c r="Q19" s="199"/>
      <c r="R19" s="199"/>
      <c r="S19" s="200"/>
      <c r="T19" s="200"/>
      <c r="U19" s="200"/>
      <c r="V19" s="200"/>
      <c r="W19" s="200"/>
      <c r="X19" s="200"/>
      <c r="Y19" s="200"/>
      <c r="Z19" s="200"/>
      <c r="AA19" s="194"/>
      <c r="AB19" s="194"/>
      <c r="AC19" s="194"/>
      <c r="AD19" s="194"/>
      <c r="AE19" s="284" t="s">
        <v>74</v>
      </c>
      <c r="AF19" s="284" t="s">
        <v>74</v>
      </c>
      <c r="AG19" s="63" t="s">
        <v>156</v>
      </c>
      <c r="AH19" s="194"/>
      <c r="AI19" s="194"/>
      <c r="AJ19" s="194"/>
      <c r="AK19" s="194"/>
      <c r="AL19" s="194"/>
      <c r="AM19" s="488"/>
      <c r="AN19" s="489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284" t="s">
        <v>74</v>
      </c>
      <c r="BB19" s="284" t="s">
        <v>74</v>
      </c>
      <c r="BC19" s="63" t="s">
        <v>156</v>
      </c>
      <c r="BD19" s="478"/>
      <c r="BE19" s="479"/>
      <c r="BF19" s="479"/>
      <c r="BG19" s="479"/>
      <c r="BH19" s="479"/>
      <c r="BI19" s="479"/>
      <c r="BJ19" s="479"/>
      <c r="BK19" s="480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4"/>
    </row>
    <row r="20" spans="1:217" s="205" customFormat="1" ht="18.75" customHeight="1">
      <c r="A20" s="470"/>
      <c r="B20" s="190">
        <v>2</v>
      </c>
      <c r="C20" s="190">
        <v>11</v>
      </c>
      <c r="D20" s="83"/>
      <c r="E20" s="368" t="s">
        <v>149</v>
      </c>
      <c r="F20" s="191"/>
      <c r="G20" s="192"/>
      <c r="H20" s="104" t="s">
        <v>122</v>
      </c>
      <c r="I20" s="103" t="s">
        <v>97</v>
      </c>
      <c r="J20" s="29">
        <f>'DS lớp'!I13</f>
        <v>47</v>
      </c>
      <c r="K20" s="199"/>
      <c r="L20" s="199"/>
      <c r="M20" s="199"/>
      <c r="N20" s="199"/>
      <c r="O20" s="199"/>
      <c r="P20" s="199"/>
      <c r="Q20" s="199"/>
      <c r="R20" s="199"/>
      <c r="S20" s="200"/>
      <c r="T20" s="200"/>
      <c r="U20" s="200"/>
      <c r="V20" s="200"/>
      <c r="W20" s="200"/>
      <c r="X20" s="200"/>
      <c r="Y20" s="200"/>
      <c r="Z20" s="200"/>
      <c r="AA20" s="194"/>
      <c r="AB20" s="194"/>
      <c r="AC20" s="194"/>
      <c r="AD20" s="194"/>
      <c r="AE20" s="284" t="s">
        <v>74</v>
      </c>
      <c r="AF20" s="284" t="s">
        <v>74</v>
      </c>
      <c r="AG20" s="63" t="s">
        <v>156</v>
      </c>
      <c r="AH20" s="194"/>
      <c r="AI20" s="194"/>
      <c r="AJ20" s="194"/>
      <c r="AK20" s="194"/>
      <c r="AL20" s="194"/>
      <c r="AM20" s="488"/>
      <c r="AN20" s="489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284" t="s">
        <v>74</v>
      </c>
      <c r="BB20" s="284" t="s">
        <v>74</v>
      </c>
      <c r="BC20" s="63" t="s">
        <v>156</v>
      </c>
      <c r="BD20" s="478"/>
      <c r="BE20" s="479"/>
      <c r="BF20" s="479"/>
      <c r="BG20" s="479"/>
      <c r="BH20" s="479"/>
      <c r="BI20" s="479"/>
      <c r="BJ20" s="479"/>
      <c r="BK20" s="480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4"/>
    </row>
    <row r="21" spans="1:217" s="205" customFormat="1" ht="18.75" customHeight="1">
      <c r="A21" s="470"/>
      <c r="B21" s="195">
        <v>3</v>
      </c>
      <c r="C21" s="190">
        <v>12</v>
      </c>
      <c r="D21" s="330"/>
      <c r="E21" s="79"/>
      <c r="F21" s="191"/>
      <c r="G21" s="192"/>
      <c r="H21" s="102" t="s">
        <v>120</v>
      </c>
      <c r="I21" s="103" t="s">
        <v>78</v>
      </c>
      <c r="J21" s="29">
        <f>'DS lớp'!I14</f>
        <v>34</v>
      </c>
      <c r="K21" s="199"/>
      <c r="L21" s="199"/>
      <c r="M21" s="199"/>
      <c r="N21" s="199"/>
      <c r="O21" s="199"/>
      <c r="P21" s="199"/>
      <c r="Q21" s="199"/>
      <c r="R21" s="199"/>
      <c r="S21" s="200"/>
      <c r="T21" s="200"/>
      <c r="U21" s="200"/>
      <c r="V21" s="200"/>
      <c r="W21" s="200"/>
      <c r="X21" s="200"/>
      <c r="Y21" s="200"/>
      <c r="Z21" s="200"/>
      <c r="AA21" s="194"/>
      <c r="AB21" s="194"/>
      <c r="AC21" s="194"/>
      <c r="AD21" s="194"/>
      <c r="AE21" s="284" t="s">
        <v>74</v>
      </c>
      <c r="AF21" s="284" t="s">
        <v>74</v>
      </c>
      <c r="AG21" s="63" t="s">
        <v>156</v>
      </c>
      <c r="AH21" s="194"/>
      <c r="AI21" s="194"/>
      <c r="AJ21" s="194"/>
      <c r="AK21" s="194"/>
      <c r="AL21" s="194"/>
      <c r="AM21" s="488"/>
      <c r="AN21" s="489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284" t="s">
        <v>74</v>
      </c>
      <c r="BB21" s="284" t="s">
        <v>74</v>
      </c>
      <c r="BC21" s="63" t="s">
        <v>156</v>
      </c>
      <c r="BD21" s="478"/>
      <c r="BE21" s="479"/>
      <c r="BF21" s="479"/>
      <c r="BG21" s="479"/>
      <c r="BH21" s="479"/>
      <c r="BI21" s="479"/>
      <c r="BJ21" s="479"/>
      <c r="BK21" s="480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4"/>
    </row>
    <row r="22" spans="1:217" s="205" customFormat="1" ht="18.75" customHeight="1">
      <c r="A22" s="470"/>
      <c r="B22" s="195">
        <v>4</v>
      </c>
      <c r="C22" s="190">
        <v>13</v>
      </c>
      <c r="D22" s="83"/>
      <c r="E22" s="79"/>
      <c r="F22" s="191"/>
      <c r="G22" s="192"/>
      <c r="H22" s="102" t="s">
        <v>120</v>
      </c>
      <c r="I22" s="103" t="s">
        <v>79</v>
      </c>
      <c r="J22" s="29">
        <f>'DS lớp'!I15</f>
        <v>33</v>
      </c>
      <c r="K22" s="199"/>
      <c r="L22" s="199"/>
      <c r="M22" s="199"/>
      <c r="N22" s="199"/>
      <c r="O22" s="199"/>
      <c r="P22" s="199"/>
      <c r="Q22" s="199"/>
      <c r="R22" s="199"/>
      <c r="S22" s="200"/>
      <c r="T22" s="200"/>
      <c r="U22" s="200"/>
      <c r="V22" s="200"/>
      <c r="W22" s="200"/>
      <c r="X22" s="200"/>
      <c r="Y22" s="200"/>
      <c r="Z22" s="200"/>
      <c r="AA22" s="194"/>
      <c r="AB22" s="194"/>
      <c r="AC22" s="194"/>
      <c r="AD22" s="194"/>
      <c r="AE22" s="284" t="s">
        <v>74</v>
      </c>
      <c r="AF22" s="284" t="s">
        <v>74</v>
      </c>
      <c r="AG22" s="63" t="s">
        <v>156</v>
      </c>
      <c r="AH22" s="194"/>
      <c r="AI22" s="194"/>
      <c r="AJ22" s="194"/>
      <c r="AK22" s="194"/>
      <c r="AL22" s="194"/>
      <c r="AM22" s="488"/>
      <c r="AN22" s="489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284" t="s">
        <v>74</v>
      </c>
      <c r="BB22" s="284" t="s">
        <v>74</v>
      </c>
      <c r="BC22" s="63" t="s">
        <v>156</v>
      </c>
      <c r="BD22" s="478"/>
      <c r="BE22" s="479"/>
      <c r="BF22" s="479"/>
      <c r="BG22" s="479"/>
      <c r="BH22" s="479"/>
      <c r="BI22" s="479"/>
      <c r="BJ22" s="479"/>
      <c r="BK22" s="480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4"/>
    </row>
    <row r="23" spans="1:217" s="205" customFormat="1" ht="18.75" customHeight="1">
      <c r="A23" s="468">
        <v>4</v>
      </c>
      <c r="B23" s="195">
        <v>1</v>
      </c>
      <c r="C23" s="190">
        <v>14</v>
      </c>
      <c r="D23" s="345" t="s">
        <v>77</v>
      </c>
      <c r="E23" s="79" t="s">
        <v>30</v>
      </c>
      <c r="F23" s="198" t="s">
        <v>31</v>
      </c>
      <c r="G23" s="192">
        <f>SUM(J23:J27)</f>
        <v>171</v>
      </c>
      <c r="H23" s="104" t="s">
        <v>122</v>
      </c>
      <c r="I23" s="103" t="s">
        <v>98</v>
      </c>
      <c r="J23" s="29">
        <f>'DS lớp'!I16</f>
        <v>31</v>
      </c>
      <c r="K23" s="193"/>
      <c r="L23" s="193"/>
      <c r="M23" s="193"/>
      <c r="N23" s="193"/>
      <c r="O23" s="193"/>
      <c r="P23" s="193"/>
      <c r="Q23" s="193"/>
      <c r="R23" s="193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284" t="s">
        <v>74</v>
      </c>
      <c r="AF23" s="284" t="s">
        <v>74</v>
      </c>
      <c r="AG23" s="63" t="s">
        <v>156</v>
      </c>
      <c r="AH23" s="194"/>
      <c r="AI23" s="194"/>
      <c r="AJ23" s="194"/>
      <c r="AK23" s="194"/>
      <c r="AL23" s="194"/>
      <c r="AM23" s="488"/>
      <c r="AN23" s="489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284" t="s">
        <v>74</v>
      </c>
      <c r="BB23" s="284" t="s">
        <v>74</v>
      </c>
      <c r="BC23" s="63" t="s">
        <v>156</v>
      </c>
      <c r="BD23" s="478"/>
      <c r="BE23" s="479"/>
      <c r="BF23" s="479"/>
      <c r="BG23" s="479"/>
      <c r="BH23" s="479"/>
      <c r="BI23" s="479"/>
      <c r="BJ23" s="479"/>
      <c r="BK23" s="480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4"/>
    </row>
    <row r="24" spans="1:217" s="205" customFormat="1" ht="18.75" customHeight="1">
      <c r="A24" s="468"/>
      <c r="B24" s="195">
        <v>2</v>
      </c>
      <c r="C24" s="190">
        <v>15</v>
      </c>
      <c r="D24" s="330"/>
      <c r="E24" s="351" t="s">
        <v>147</v>
      </c>
      <c r="F24" s="198"/>
      <c r="G24" s="192"/>
      <c r="H24" s="104" t="s">
        <v>122</v>
      </c>
      <c r="I24" s="103" t="s">
        <v>99</v>
      </c>
      <c r="J24" s="29">
        <f>'DS lớp'!I17</f>
        <v>35</v>
      </c>
      <c r="K24" s="199"/>
      <c r="L24" s="199"/>
      <c r="M24" s="199"/>
      <c r="N24" s="199"/>
      <c r="O24" s="199"/>
      <c r="P24" s="199"/>
      <c r="Q24" s="199"/>
      <c r="R24" s="199"/>
      <c r="S24" s="200"/>
      <c r="T24" s="200"/>
      <c r="U24" s="200"/>
      <c r="V24" s="200"/>
      <c r="W24" s="200"/>
      <c r="X24" s="200"/>
      <c r="Y24" s="200"/>
      <c r="Z24" s="200"/>
      <c r="AA24" s="194"/>
      <c r="AB24" s="194"/>
      <c r="AC24" s="194"/>
      <c r="AD24" s="194"/>
      <c r="AE24" s="284" t="s">
        <v>74</v>
      </c>
      <c r="AF24" s="284" t="s">
        <v>74</v>
      </c>
      <c r="AG24" s="63" t="s">
        <v>156</v>
      </c>
      <c r="AH24" s="194"/>
      <c r="AI24" s="194"/>
      <c r="AJ24" s="194"/>
      <c r="AK24" s="194"/>
      <c r="AL24" s="194"/>
      <c r="AM24" s="488"/>
      <c r="AN24" s="489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284" t="s">
        <v>74</v>
      </c>
      <c r="BB24" s="284" t="s">
        <v>74</v>
      </c>
      <c r="BC24" s="63" t="s">
        <v>156</v>
      </c>
      <c r="BD24" s="478"/>
      <c r="BE24" s="479"/>
      <c r="BF24" s="479"/>
      <c r="BG24" s="479"/>
      <c r="BH24" s="479"/>
      <c r="BI24" s="479"/>
      <c r="BJ24" s="479"/>
      <c r="BK24" s="480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4"/>
    </row>
    <row r="25" spans="1:217" s="205" customFormat="1" ht="18.75" customHeight="1">
      <c r="A25" s="468"/>
      <c r="B25" s="195">
        <v>3</v>
      </c>
      <c r="C25" s="190">
        <v>16</v>
      </c>
      <c r="D25" s="330"/>
      <c r="E25" s="79"/>
      <c r="F25" s="191"/>
      <c r="G25" s="192"/>
      <c r="H25" s="102" t="s">
        <v>120</v>
      </c>
      <c r="I25" s="103" t="s">
        <v>80</v>
      </c>
      <c r="J25" s="29">
        <f>'DS lớp'!I18</f>
        <v>48</v>
      </c>
      <c r="K25" s="199"/>
      <c r="L25" s="199"/>
      <c r="M25" s="199"/>
      <c r="N25" s="199"/>
      <c r="O25" s="199"/>
      <c r="P25" s="199"/>
      <c r="Q25" s="199"/>
      <c r="R25" s="199"/>
      <c r="S25" s="200"/>
      <c r="T25" s="200"/>
      <c r="U25" s="200"/>
      <c r="V25" s="200"/>
      <c r="W25" s="200"/>
      <c r="X25" s="200"/>
      <c r="Y25" s="200"/>
      <c r="Z25" s="200"/>
      <c r="AA25" s="194"/>
      <c r="AB25" s="194"/>
      <c r="AC25" s="194"/>
      <c r="AD25" s="194"/>
      <c r="AE25" s="284" t="s">
        <v>74</v>
      </c>
      <c r="AF25" s="284" t="s">
        <v>74</v>
      </c>
      <c r="AG25" s="63" t="s">
        <v>156</v>
      </c>
      <c r="AH25" s="194"/>
      <c r="AI25" s="194"/>
      <c r="AJ25" s="194"/>
      <c r="AK25" s="194"/>
      <c r="AL25" s="194"/>
      <c r="AM25" s="488"/>
      <c r="AN25" s="489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284" t="s">
        <v>74</v>
      </c>
      <c r="BB25" s="284" t="s">
        <v>74</v>
      </c>
      <c r="BC25" s="63" t="s">
        <v>156</v>
      </c>
      <c r="BD25" s="478"/>
      <c r="BE25" s="479"/>
      <c r="BF25" s="479"/>
      <c r="BG25" s="479"/>
      <c r="BH25" s="479"/>
      <c r="BI25" s="479"/>
      <c r="BJ25" s="479"/>
      <c r="BK25" s="480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4"/>
    </row>
    <row r="26" spans="1:217" s="205" customFormat="1" ht="18.75" customHeight="1">
      <c r="A26" s="468"/>
      <c r="B26" s="195">
        <v>4</v>
      </c>
      <c r="C26" s="190">
        <v>17</v>
      </c>
      <c r="D26" s="330"/>
      <c r="E26" s="79"/>
      <c r="F26" s="191"/>
      <c r="G26" s="192"/>
      <c r="H26" s="104" t="s">
        <v>121</v>
      </c>
      <c r="I26" s="103" t="s">
        <v>108</v>
      </c>
      <c r="J26" s="29">
        <f>'DS lớp'!I19</f>
        <v>26</v>
      </c>
      <c r="K26" s="199"/>
      <c r="L26" s="199"/>
      <c r="M26" s="199"/>
      <c r="N26" s="199"/>
      <c r="O26" s="199"/>
      <c r="P26" s="199"/>
      <c r="Q26" s="199"/>
      <c r="R26" s="199"/>
      <c r="S26" s="200"/>
      <c r="T26" s="200"/>
      <c r="U26" s="200"/>
      <c r="V26" s="200"/>
      <c r="W26" s="200"/>
      <c r="X26" s="200"/>
      <c r="Y26" s="200"/>
      <c r="Z26" s="200"/>
      <c r="AA26" s="194"/>
      <c r="AB26" s="194"/>
      <c r="AC26" s="194"/>
      <c r="AD26" s="194"/>
      <c r="AE26" s="284" t="s">
        <v>74</v>
      </c>
      <c r="AF26" s="284" t="s">
        <v>74</v>
      </c>
      <c r="AG26" s="63" t="s">
        <v>156</v>
      </c>
      <c r="AH26" s="194"/>
      <c r="AI26" s="194"/>
      <c r="AJ26" s="194"/>
      <c r="AK26" s="194"/>
      <c r="AL26" s="194"/>
      <c r="AM26" s="488"/>
      <c r="AN26" s="489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284" t="s">
        <v>74</v>
      </c>
      <c r="BB26" s="284" t="s">
        <v>74</v>
      </c>
      <c r="BC26" s="63" t="s">
        <v>156</v>
      </c>
      <c r="BD26" s="478"/>
      <c r="BE26" s="479"/>
      <c r="BF26" s="479"/>
      <c r="BG26" s="479"/>
      <c r="BH26" s="479"/>
      <c r="BI26" s="479"/>
      <c r="BJ26" s="479"/>
      <c r="BK26" s="480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4"/>
    </row>
    <row r="27" spans="1:217" s="205" customFormat="1" ht="18.75" customHeight="1">
      <c r="A27" s="468"/>
      <c r="B27" s="195">
        <v>5</v>
      </c>
      <c r="C27" s="190">
        <v>18</v>
      </c>
      <c r="D27" s="330"/>
      <c r="E27" s="79"/>
      <c r="F27" s="191"/>
      <c r="G27" s="192"/>
      <c r="H27" s="104" t="s">
        <v>121</v>
      </c>
      <c r="I27" s="103" t="s">
        <v>109</v>
      </c>
      <c r="J27" s="29">
        <f>'DS lớp'!I20</f>
        <v>31</v>
      </c>
      <c r="K27" s="199"/>
      <c r="L27" s="199"/>
      <c r="M27" s="199"/>
      <c r="N27" s="199"/>
      <c r="O27" s="199"/>
      <c r="P27" s="199"/>
      <c r="Q27" s="199"/>
      <c r="R27" s="199"/>
      <c r="S27" s="200"/>
      <c r="T27" s="200"/>
      <c r="U27" s="200"/>
      <c r="V27" s="200"/>
      <c r="W27" s="200"/>
      <c r="X27" s="200"/>
      <c r="Y27" s="200"/>
      <c r="Z27" s="200"/>
      <c r="AA27" s="194"/>
      <c r="AB27" s="194"/>
      <c r="AC27" s="194"/>
      <c r="AD27" s="194"/>
      <c r="AE27" s="284" t="s">
        <v>74</v>
      </c>
      <c r="AF27" s="284" t="s">
        <v>74</v>
      </c>
      <c r="AG27" s="63" t="s">
        <v>156</v>
      </c>
      <c r="AH27" s="194"/>
      <c r="AI27" s="194"/>
      <c r="AJ27" s="194"/>
      <c r="AK27" s="194"/>
      <c r="AL27" s="194"/>
      <c r="AM27" s="488"/>
      <c r="AN27" s="489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284" t="s">
        <v>74</v>
      </c>
      <c r="BB27" s="284" t="s">
        <v>74</v>
      </c>
      <c r="BC27" s="63" t="s">
        <v>156</v>
      </c>
      <c r="BD27" s="478"/>
      <c r="BE27" s="479"/>
      <c r="BF27" s="479"/>
      <c r="BG27" s="479"/>
      <c r="BH27" s="479"/>
      <c r="BI27" s="479"/>
      <c r="BJ27" s="479"/>
      <c r="BK27" s="480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4"/>
    </row>
    <row r="28" spans="1:217" s="205" customFormat="1" ht="18.75" customHeight="1">
      <c r="A28" s="468">
        <v>5</v>
      </c>
      <c r="B28" s="195">
        <v>1</v>
      </c>
      <c r="C28" s="190">
        <v>19</v>
      </c>
      <c r="D28" s="345" t="s">
        <v>14</v>
      </c>
      <c r="E28" s="79" t="s">
        <v>32</v>
      </c>
      <c r="F28" s="198" t="s">
        <v>33</v>
      </c>
      <c r="G28" s="192">
        <f>SUM(J28:J30)</f>
        <v>98</v>
      </c>
      <c r="H28" s="31" t="s">
        <v>18</v>
      </c>
      <c r="I28" s="103" t="s">
        <v>85</v>
      </c>
      <c r="J28" s="29">
        <f>'DS lớp'!I21</f>
        <v>37</v>
      </c>
      <c r="K28" s="199"/>
      <c r="L28" s="199"/>
      <c r="M28" s="199"/>
      <c r="N28" s="199"/>
      <c r="O28" s="199"/>
      <c r="P28" s="199"/>
      <c r="Q28" s="199"/>
      <c r="R28" s="199"/>
      <c r="S28" s="200"/>
      <c r="T28" s="200"/>
      <c r="U28" s="200"/>
      <c r="V28" s="200"/>
      <c r="W28" s="200"/>
      <c r="X28" s="200"/>
      <c r="Y28" s="200"/>
      <c r="Z28" s="200"/>
      <c r="AA28" s="194"/>
      <c r="AB28" s="194"/>
      <c r="AC28" s="194"/>
      <c r="AD28" s="194"/>
      <c r="AE28" s="284" t="s">
        <v>74</v>
      </c>
      <c r="AF28" s="284" t="s">
        <v>74</v>
      </c>
      <c r="AG28" s="63" t="s">
        <v>156</v>
      </c>
      <c r="AH28" s="194"/>
      <c r="AI28" s="194"/>
      <c r="AJ28" s="194"/>
      <c r="AK28" s="194"/>
      <c r="AL28" s="194"/>
      <c r="AM28" s="488"/>
      <c r="AN28" s="489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284" t="s">
        <v>74</v>
      </c>
      <c r="BB28" s="284" t="s">
        <v>74</v>
      </c>
      <c r="BC28" s="63" t="s">
        <v>156</v>
      </c>
      <c r="BD28" s="478"/>
      <c r="BE28" s="479"/>
      <c r="BF28" s="479"/>
      <c r="BG28" s="479"/>
      <c r="BH28" s="479"/>
      <c r="BI28" s="479"/>
      <c r="BJ28" s="479"/>
      <c r="BK28" s="480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4"/>
    </row>
    <row r="29" spans="1:217" s="205" customFormat="1" ht="18.75" customHeight="1">
      <c r="A29" s="468"/>
      <c r="B29" s="195">
        <v>2</v>
      </c>
      <c r="C29" s="190">
        <v>20</v>
      </c>
      <c r="D29" s="330"/>
      <c r="E29" s="368" t="s">
        <v>150</v>
      </c>
      <c r="F29" s="191"/>
      <c r="G29" s="192"/>
      <c r="H29" s="31" t="s">
        <v>18</v>
      </c>
      <c r="I29" s="103" t="s">
        <v>86</v>
      </c>
      <c r="J29" s="29">
        <f>'DS lớp'!I22</f>
        <v>33</v>
      </c>
      <c r="K29" s="199"/>
      <c r="L29" s="199"/>
      <c r="M29" s="199"/>
      <c r="N29" s="199"/>
      <c r="O29" s="199"/>
      <c r="P29" s="199"/>
      <c r="Q29" s="199"/>
      <c r="R29" s="199"/>
      <c r="S29" s="200"/>
      <c r="T29" s="200"/>
      <c r="U29" s="200"/>
      <c r="V29" s="200"/>
      <c r="W29" s="200"/>
      <c r="X29" s="200"/>
      <c r="Y29" s="200"/>
      <c r="Z29" s="200"/>
      <c r="AA29" s="194"/>
      <c r="AB29" s="194"/>
      <c r="AC29" s="194"/>
      <c r="AD29" s="194"/>
      <c r="AE29" s="284" t="s">
        <v>74</v>
      </c>
      <c r="AF29" s="284" t="s">
        <v>74</v>
      </c>
      <c r="AG29" s="63" t="s">
        <v>156</v>
      </c>
      <c r="AH29" s="194"/>
      <c r="AI29" s="194"/>
      <c r="AJ29" s="194"/>
      <c r="AK29" s="194"/>
      <c r="AL29" s="194"/>
      <c r="AM29" s="488"/>
      <c r="AN29" s="489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284" t="s">
        <v>74</v>
      </c>
      <c r="BB29" s="284" t="s">
        <v>74</v>
      </c>
      <c r="BC29" s="63" t="s">
        <v>156</v>
      </c>
      <c r="BD29" s="478"/>
      <c r="BE29" s="479"/>
      <c r="BF29" s="479"/>
      <c r="BG29" s="479"/>
      <c r="BH29" s="479"/>
      <c r="BI29" s="479"/>
      <c r="BJ29" s="479"/>
      <c r="BK29" s="480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4"/>
    </row>
    <row r="30" spans="1:217" s="205" customFormat="1" ht="18.75" customHeight="1">
      <c r="A30" s="468"/>
      <c r="B30" s="195">
        <v>3</v>
      </c>
      <c r="C30" s="190">
        <v>21</v>
      </c>
      <c r="D30" s="330"/>
      <c r="E30" s="79"/>
      <c r="F30" s="191"/>
      <c r="G30" s="192"/>
      <c r="H30" s="31" t="s">
        <v>18</v>
      </c>
      <c r="I30" s="103" t="s">
        <v>87</v>
      </c>
      <c r="J30" s="29">
        <f>'DS lớp'!I23</f>
        <v>28</v>
      </c>
      <c r="K30" s="199"/>
      <c r="L30" s="199"/>
      <c r="M30" s="199"/>
      <c r="N30" s="199"/>
      <c r="O30" s="199"/>
      <c r="P30" s="199"/>
      <c r="Q30" s="199"/>
      <c r="R30" s="199"/>
      <c r="S30" s="200"/>
      <c r="T30" s="200"/>
      <c r="U30" s="200"/>
      <c r="V30" s="200"/>
      <c r="W30" s="200"/>
      <c r="X30" s="200"/>
      <c r="Y30" s="200"/>
      <c r="Z30" s="200"/>
      <c r="AA30" s="194"/>
      <c r="AB30" s="194"/>
      <c r="AC30" s="194"/>
      <c r="AD30" s="194"/>
      <c r="AE30" s="284" t="s">
        <v>74</v>
      </c>
      <c r="AF30" s="284" t="s">
        <v>74</v>
      </c>
      <c r="AG30" s="63" t="s">
        <v>156</v>
      </c>
      <c r="AH30" s="194"/>
      <c r="AI30" s="194"/>
      <c r="AJ30" s="194"/>
      <c r="AK30" s="194"/>
      <c r="AL30" s="194"/>
      <c r="AM30" s="488"/>
      <c r="AN30" s="489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284" t="s">
        <v>74</v>
      </c>
      <c r="BB30" s="284" t="s">
        <v>74</v>
      </c>
      <c r="BC30" s="63" t="s">
        <v>156</v>
      </c>
      <c r="BD30" s="478"/>
      <c r="BE30" s="479"/>
      <c r="BF30" s="479"/>
      <c r="BG30" s="479"/>
      <c r="BH30" s="479"/>
      <c r="BI30" s="479"/>
      <c r="BJ30" s="479"/>
      <c r="BK30" s="480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4"/>
    </row>
    <row r="31" spans="1:217" s="205" customFormat="1" ht="18.75" customHeight="1">
      <c r="A31" s="468">
        <v>6</v>
      </c>
      <c r="B31" s="195">
        <v>1</v>
      </c>
      <c r="C31" s="190">
        <v>22</v>
      </c>
      <c r="D31" s="345" t="s">
        <v>11</v>
      </c>
      <c r="E31" s="79" t="s">
        <v>34</v>
      </c>
      <c r="F31" s="198" t="s">
        <v>35</v>
      </c>
      <c r="G31" s="192">
        <f>SUM(J31:J33)</f>
        <v>120</v>
      </c>
      <c r="H31" s="104" t="s">
        <v>122</v>
      </c>
      <c r="I31" s="103" t="s">
        <v>100</v>
      </c>
      <c r="J31" s="359">
        <v>49</v>
      </c>
      <c r="K31" s="199"/>
      <c r="L31" s="199"/>
      <c r="M31" s="199"/>
      <c r="N31" s="199"/>
      <c r="O31" s="199"/>
      <c r="P31" s="199"/>
      <c r="Q31" s="199"/>
      <c r="R31" s="199"/>
      <c r="S31" s="200"/>
      <c r="T31" s="200"/>
      <c r="U31" s="200"/>
      <c r="V31" s="200"/>
      <c r="W31" s="200"/>
      <c r="X31" s="200"/>
      <c r="Y31" s="200"/>
      <c r="Z31" s="200"/>
      <c r="AA31" s="194"/>
      <c r="AB31" s="194"/>
      <c r="AC31" s="194"/>
      <c r="AD31" s="194"/>
      <c r="AE31" s="284" t="s">
        <v>74</v>
      </c>
      <c r="AF31" s="284" t="s">
        <v>74</v>
      </c>
      <c r="AG31" s="63" t="s">
        <v>156</v>
      </c>
      <c r="AH31" s="194"/>
      <c r="AI31" s="194"/>
      <c r="AJ31" s="194"/>
      <c r="AK31" s="194"/>
      <c r="AL31" s="194"/>
      <c r="AM31" s="488"/>
      <c r="AN31" s="489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284" t="s">
        <v>74</v>
      </c>
      <c r="BB31" s="284" t="s">
        <v>74</v>
      </c>
      <c r="BC31" s="63" t="s">
        <v>156</v>
      </c>
      <c r="BD31" s="478"/>
      <c r="BE31" s="479"/>
      <c r="BF31" s="479"/>
      <c r="BG31" s="479"/>
      <c r="BH31" s="479"/>
      <c r="BI31" s="479"/>
      <c r="BJ31" s="479"/>
      <c r="BK31" s="480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4"/>
    </row>
    <row r="32" spans="1:217" s="205" customFormat="1" ht="18.75" customHeight="1">
      <c r="A32" s="468"/>
      <c r="B32" s="195">
        <v>2</v>
      </c>
      <c r="C32" s="190">
        <v>23</v>
      </c>
      <c r="D32" s="330"/>
      <c r="E32" s="368" t="s">
        <v>153</v>
      </c>
      <c r="F32" s="191"/>
      <c r="G32" s="192"/>
      <c r="H32" s="31" t="s">
        <v>18</v>
      </c>
      <c r="I32" s="103" t="s">
        <v>88</v>
      </c>
      <c r="J32" s="359">
        <v>36</v>
      </c>
      <c r="K32" s="199"/>
      <c r="L32" s="199"/>
      <c r="M32" s="199"/>
      <c r="N32" s="199"/>
      <c r="O32" s="199"/>
      <c r="P32" s="199"/>
      <c r="Q32" s="199"/>
      <c r="R32" s="199"/>
      <c r="S32" s="200"/>
      <c r="T32" s="200"/>
      <c r="U32" s="200"/>
      <c r="V32" s="200"/>
      <c r="W32" s="200"/>
      <c r="X32" s="200"/>
      <c r="Y32" s="200"/>
      <c r="Z32" s="200"/>
      <c r="AA32" s="194"/>
      <c r="AB32" s="194"/>
      <c r="AC32" s="194"/>
      <c r="AD32" s="194"/>
      <c r="AE32" s="284" t="s">
        <v>74</v>
      </c>
      <c r="AF32" s="284" t="s">
        <v>74</v>
      </c>
      <c r="AG32" s="63" t="s">
        <v>156</v>
      </c>
      <c r="AH32" s="194"/>
      <c r="AI32" s="194"/>
      <c r="AJ32" s="194"/>
      <c r="AK32" s="194"/>
      <c r="AL32" s="194"/>
      <c r="AM32" s="488"/>
      <c r="AN32" s="489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284" t="s">
        <v>74</v>
      </c>
      <c r="BB32" s="284" t="s">
        <v>74</v>
      </c>
      <c r="BC32" s="63" t="s">
        <v>156</v>
      </c>
      <c r="BD32" s="478"/>
      <c r="BE32" s="479"/>
      <c r="BF32" s="479"/>
      <c r="BG32" s="479"/>
      <c r="BH32" s="479"/>
      <c r="BI32" s="479"/>
      <c r="BJ32" s="479"/>
      <c r="BK32" s="480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4"/>
    </row>
    <row r="33" spans="1:217" s="205" customFormat="1" ht="18.75" customHeight="1">
      <c r="A33" s="468"/>
      <c r="B33" s="195">
        <v>3</v>
      </c>
      <c r="C33" s="190">
        <v>24</v>
      </c>
      <c r="D33" s="330"/>
      <c r="E33" s="79"/>
      <c r="F33" s="191"/>
      <c r="G33" s="192"/>
      <c r="H33" s="31" t="s">
        <v>18</v>
      </c>
      <c r="I33" s="103" t="s">
        <v>125</v>
      </c>
      <c r="J33" s="359">
        <v>35</v>
      </c>
      <c r="K33" s="199"/>
      <c r="L33" s="199"/>
      <c r="M33" s="199"/>
      <c r="N33" s="199"/>
      <c r="O33" s="199"/>
      <c r="P33" s="199"/>
      <c r="Q33" s="199"/>
      <c r="R33" s="199"/>
      <c r="S33" s="200"/>
      <c r="T33" s="200"/>
      <c r="U33" s="200"/>
      <c r="V33" s="200"/>
      <c r="W33" s="200"/>
      <c r="X33" s="200"/>
      <c r="Y33" s="200"/>
      <c r="Z33" s="200"/>
      <c r="AA33" s="194"/>
      <c r="AB33" s="194"/>
      <c r="AC33" s="194"/>
      <c r="AD33" s="194"/>
      <c r="AE33" s="284" t="s">
        <v>74</v>
      </c>
      <c r="AF33" s="284" t="s">
        <v>74</v>
      </c>
      <c r="AG33" s="63" t="s">
        <v>156</v>
      </c>
      <c r="AH33" s="194"/>
      <c r="AI33" s="194"/>
      <c r="AJ33" s="194"/>
      <c r="AK33" s="194"/>
      <c r="AL33" s="194"/>
      <c r="AM33" s="488"/>
      <c r="AN33" s="489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284" t="s">
        <v>74</v>
      </c>
      <c r="BB33" s="284" t="s">
        <v>74</v>
      </c>
      <c r="BC33" s="63" t="s">
        <v>156</v>
      </c>
      <c r="BD33" s="478"/>
      <c r="BE33" s="479"/>
      <c r="BF33" s="479"/>
      <c r="BG33" s="479"/>
      <c r="BH33" s="479"/>
      <c r="BI33" s="479"/>
      <c r="BJ33" s="479"/>
      <c r="BK33" s="480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4"/>
    </row>
    <row r="34" spans="1:217" s="205" customFormat="1" ht="18.75" customHeight="1">
      <c r="A34" s="468">
        <v>7</v>
      </c>
      <c r="B34" s="195">
        <v>1</v>
      </c>
      <c r="C34" s="190">
        <v>25</v>
      </c>
      <c r="D34" s="345" t="s">
        <v>15</v>
      </c>
      <c r="E34" s="79" t="s">
        <v>36</v>
      </c>
      <c r="F34" s="198" t="s">
        <v>37</v>
      </c>
      <c r="G34" s="192">
        <f>SUM(J34:J38)</f>
        <v>173</v>
      </c>
      <c r="H34" s="104" t="s">
        <v>122</v>
      </c>
      <c r="I34" s="103" t="s">
        <v>101</v>
      </c>
      <c r="J34" s="29">
        <f>'DS lớp'!I28</f>
        <v>50</v>
      </c>
      <c r="K34" s="199"/>
      <c r="L34" s="199"/>
      <c r="M34" s="199"/>
      <c r="N34" s="199"/>
      <c r="O34" s="199"/>
      <c r="P34" s="199"/>
      <c r="Q34" s="199"/>
      <c r="R34" s="199"/>
      <c r="S34" s="200"/>
      <c r="T34" s="200"/>
      <c r="U34" s="200"/>
      <c r="V34" s="200"/>
      <c r="W34" s="200"/>
      <c r="X34" s="200"/>
      <c r="Y34" s="200"/>
      <c r="Z34" s="200"/>
      <c r="AA34" s="194"/>
      <c r="AB34" s="194"/>
      <c r="AC34" s="194"/>
      <c r="AD34" s="194"/>
      <c r="AE34" s="284" t="s">
        <v>74</v>
      </c>
      <c r="AF34" s="284" t="s">
        <v>74</v>
      </c>
      <c r="AG34" s="63" t="s">
        <v>156</v>
      </c>
      <c r="AH34" s="194"/>
      <c r="AI34" s="194"/>
      <c r="AJ34" s="194"/>
      <c r="AK34" s="194"/>
      <c r="AL34" s="194"/>
      <c r="AM34" s="488"/>
      <c r="AN34" s="489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284" t="s">
        <v>74</v>
      </c>
      <c r="BB34" s="284" t="s">
        <v>74</v>
      </c>
      <c r="BC34" s="63" t="s">
        <v>156</v>
      </c>
      <c r="BD34" s="478"/>
      <c r="BE34" s="479"/>
      <c r="BF34" s="479"/>
      <c r="BG34" s="479"/>
      <c r="BH34" s="479"/>
      <c r="BI34" s="479"/>
      <c r="BJ34" s="479"/>
      <c r="BK34" s="480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4"/>
    </row>
    <row r="35" spans="1:217" s="205" customFormat="1" ht="18.75" customHeight="1">
      <c r="A35" s="468"/>
      <c r="B35" s="195">
        <v>2</v>
      </c>
      <c r="C35" s="190">
        <v>26</v>
      </c>
      <c r="D35" s="330"/>
      <c r="E35" s="368" t="s">
        <v>148</v>
      </c>
      <c r="F35" s="198"/>
      <c r="G35" s="192"/>
      <c r="H35" s="102" t="s">
        <v>120</v>
      </c>
      <c r="I35" s="103" t="s">
        <v>81</v>
      </c>
      <c r="J35" s="29">
        <f>'DS lớp'!I29</f>
        <v>35</v>
      </c>
      <c r="K35" s="199"/>
      <c r="L35" s="199"/>
      <c r="M35" s="199"/>
      <c r="N35" s="199"/>
      <c r="O35" s="199"/>
      <c r="P35" s="199"/>
      <c r="Q35" s="199"/>
      <c r="R35" s="199"/>
      <c r="S35" s="200"/>
      <c r="T35" s="200"/>
      <c r="U35" s="200"/>
      <c r="V35" s="200"/>
      <c r="W35" s="200"/>
      <c r="X35" s="200"/>
      <c r="Y35" s="200"/>
      <c r="Z35" s="200"/>
      <c r="AA35" s="194"/>
      <c r="AB35" s="194"/>
      <c r="AC35" s="194"/>
      <c r="AD35" s="194"/>
      <c r="AE35" s="284" t="s">
        <v>74</v>
      </c>
      <c r="AF35" s="284" t="s">
        <v>74</v>
      </c>
      <c r="AG35" s="63" t="s">
        <v>156</v>
      </c>
      <c r="AH35" s="194"/>
      <c r="AI35" s="194"/>
      <c r="AJ35" s="194"/>
      <c r="AK35" s="194"/>
      <c r="AL35" s="194"/>
      <c r="AM35" s="488"/>
      <c r="AN35" s="489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284" t="s">
        <v>74</v>
      </c>
      <c r="BB35" s="284" t="s">
        <v>74</v>
      </c>
      <c r="BC35" s="63" t="s">
        <v>156</v>
      </c>
      <c r="BD35" s="478"/>
      <c r="BE35" s="479"/>
      <c r="BF35" s="479"/>
      <c r="BG35" s="479"/>
      <c r="BH35" s="479"/>
      <c r="BI35" s="479"/>
      <c r="BJ35" s="479"/>
      <c r="BK35" s="480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4"/>
    </row>
    <row r="36" spans="1:217" s="205" customFormat="1" ht="18.75" customHeight="1">
      <c r="A36" s="468"/>
      <c r="B36" s="195">
        <v>3</v>
      </c>
      <c r="C36" s="190">
        <v>27</v>
      </c>
      <c r="D36" s="330"/>
      <c r="E36" s="79"/>
      <c r="F36" s="198"/>
      <c r="G36" s="192"/>
      <c r="H36" s="102" t="s">
        <v>120</v>
      </c>
      <c r="I36" s="103" t="s">
        <v>82</v>
      </c>
      <c r="J36" s="29">
        <f>'DS lớp'!I30</f>
        <v>30</v>
      </c>
      <c r="K36" s="199"/>
      <c r="L36" s="199"/>
      <c r="M36" s="199"/>
      <c r="N36" s="199"/>
      <c r="O36" s="199"/>
      <c r="P36" s="199"/>
      <c r="Q36" s="199"/>
      <c r="R36" s="199"/>
      <c r="S36" s="200"/>
      <c r="T36" s="200"/>
      <c r="U36" s="200"/>
      <c r="V36" s="200"/>
      <c r="W36" s="200"/>
      <c r="X36" s="200"/>
      <c r="Y36" s="200"/>
      <c r="Z36" s="200"/>
      <c r="AA36" s="194"/>
      <c r="AB36" s="194"/>
      <c r="AC36" s="194"/>
      <c r="AD36" s="194"/>
      <c r="AE36" s="284" t="s">
        <v>74</v>
      </c>
      <c r="AF36" s="284" t="s">
        <v>74</v>
      </c>
      <c r="AG36" s="63" t="s">
        <v>156</v>
      </c>
      <c r="AH36" s="194"/>
      <c r="AI36" s="194"/>
      <c r="AJ36" s="194"/>
      <c r="AK36" s="194"/>
      <c r="AL36" s="194"/>
      <c r="AM36" s="488"/>
      <c r="AN36" s="489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284" t="s">
        <v>74</v>
      </c>
      <c r="BB36" s="284" t="s">
        <v>74</v>
      </c>
      <c r="BC36" s="63" t="s">
        <v>156</v>
      </c>
      <c r="BD36" s="478"/>
      <c r="BE36" s="479"/>
      <c r="BF36" s="479"/>
      <c r="BG36" s="479"/>
      <c r="BH36" s="479"/>
      <c r="BI36" s="479"/>
      <c r="BJ36" s="479"/>
      <c r="BK36" s="480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4"/>
    </row>
    <row r="37" spans="1:217" s="205" customFormat="1" ht="18.75" customHeight="1">
      <c r="A37" s="468"/>
      <c r="B37" s="195">
        <v>4</v>
      </c>
      <c r="C37" s="190">
        <v>28</v>
      </c>
      <c r="D37" s="330"/>
      <c r="E37" s="79"/>
      <c r="F37" s="198"/>
      <c r="G37" s="192"/>
      <c r="H37" s="31" t="s">
        <v>18</v>
      </c>
      <c r="I37" s="103" t="s">
        <v>92</v>
      </c>
      <c r="J37" s="29">
        <f>'DS lớp'!I31</f>
        <v>34</v>
      </c>
      <c r="K37" s="199"/>
      <c r="L37" s="199"/>
      <c r="M37" s="199"/>
      <c r="N37" s="199"/>
      <c r="O37" s="199"/>
      <c r="P37" s="199"/>
      <c r="Q37" s="199"/>
      <c r="R37" s="199"/>
      <c r="S37" s="200"/>
      <c r="T37" s="200"/>
      <c r="U37" s="200"/>
      <c r="V37" s="200"/>
      <c r="W37" s="200"/>
      <c r="X37" s="200"/>
      <c r="Y37" s="200"/>
      <c r="Z37" s="200"/>
      <c r="AA37" s="194"/>
      <c r="AB37" s="194"/>
      <c r="AC37" s="194"/>
      <c r="AD37" s="194"/>
      <c r="AE37" s="284" t="s">
        <v>74</v>
      </c>
      <c r="AF37" s="284" t="s">
        <v>74</v>
      </c>
      <c r="AG37" s="63" t="s">
        <v>156</v>
      </c>
      <c r="AH37" s="194"/>
      <c r="AI37" s="194"/>
      <c r="AJ37" s="194"/>
      <c r="AK37" s="194"/>
      <c r="AL37" s="194"/>
      <c r="AM37" s="488"/>
      <c r="AN37" s="489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284" t="s">
        <v>74</v>
      </c>
      <c r="BB37" s="284" t="s">
        <v>74</v>
      </c>
      <c r="BC37" s="63" t="s">
        <v>156</v>
      </c>
      <c r="BD37" s="478"/>
      <c r="BE37" s="479"/>
      <c r="BF37" s="479"/>
      <c r="BG37" s="479"/>
      <c r="BH37" s="479"/>
      <c r="BI37" s="479"/>
      <c r="BJ37" s="479"/>
      <c r="BK37" s="480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4"/>
    </row>
    <row r="38" spans="1:217" s="205" customFormat="1" ht="18.75" customHeight="1">
      <c r="A38" s="468"/>
      <c r="B38" s="195">
        <v>5</v>
      </c>
      <c r="C38" s="190">
        <v>29</v>
      </c>
      <c r="D38" s="330"/>
      <c r="E38" s="79"/>
      <c r="F38" s="198"/>
      <c r="G38" s="192"/>
      <c r="H38" s="31" t="s">
        <v>18</v>
      </c>
      <c r="I38" s="103" t="s">
        <v>93</v>
      </c>
      <c r="J38" s="29">
        <f>'DS lớp'!I32</f>
        <v>24</v>
      </c>
      <c r="K38" s="199"/>
      <c r="L38" s="199"/>
      <c r="M38" s="199"/>
      <c r="N38" s="199"/>
      <c r="O38" s="199"/>
      <c r="P38" s="199"/>
      <c r="Q38" s="199"/>
      <c r="R38" s="199"/>
      <c r="S38" s="200"/>
      <c r="T38" s="200"/>
      <c r="U38" s="200"/>
      <c r="V38" s="200"/>
      <c r="W38" s="200"/>
      <c r="X38" s="200"/>
      <c r="Y38" s="200"/>
      <c r="Z38" s="200"/>
      <c r="AA38" s="194"/>
      <c r="AB38" s="194"/>
      <c r="AC38" s="194"/>
      <c r="AD38" s="194"/>
      <c r="AE38" s="284" t="s">
        <v>74</v>
      </c>
      <c r="AF38" s="284" t="s">
        <v>74</v>
      </c>
      <c r="AG38" s="63" t="s">
        <v>156</v>
      </c>
      <c r="AH38" s="194"/>
      <c r="AI38" s="194"/>
      <c r="AJ38" s="194"/>
      <c r="AK38" s="194"/>
      <c r="AL38" s="194"/>
      <c r="AM38" s="488"/>
      <c r="AN38" s="489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284" t="s">
        <v>74</v>
      </c>
      <c r="BB38" s="284" t="s">
        <v>74</v>
      </c>
      <c r="BC38" s="63" t="s">
        <v>156</v>
      </c>
      <c r="BD38" s="478"/>
      <c r="BE38" s="479"/>
      <c r="BF38" s="479"/>
      <c r="BG38" s="479"/>
      <c r="BH38" s="479"/>
      <c r="BI38" s="479"/>
      <c r="BJ38" s="479"/>
      <c r="BK38" s="480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4"/>
    </row>
    <row r="39" spans="1:217" s="205" customFormat="1" ht="18.75" customHeight="1">
      <c r="A39" s="468">
        <v>8</v>
      </c>
      <c r="B39" s="195">
        <v>1</v>
      </c>
      <c r="C39" s="190">
        <v>30</v>
      </c>
      <c r="D39" s="345" t="s">
        <v>13</v>
      </c>
      <c r="E39" s="79" t="s">
        <v>38</v>
      </c>
      <c r="F39" s="198" t="s">
        <v>39</v>
      </c>
      <c r="G39" s="192">
        <f>SUM(J39:J41)</f>
        <v>95</v>
      </c>
      <c r="H39" s="104" t="s">
        <v>121</v>
      </c>
      <c r="I39" s="103" t="s">
        <v>110</v>
      </c>
      <c r="J39" s="29">
        <f>'DS lớp'!I33</f>
        <v>27</v>
      </c>
      <c r="K39" s="199"/>
      <c r="L39" s="199"/>
      <c r="M39" s="199"/>
      <c r="N39" s="199"/>
      <c r="O39" s="199"/>
      <c r="P39" s="199"/>
      <c r="Q39" s="199"/>
      <c r="R39" s="199"/>
      <c r="S39" s="200"/>
      <c r="T39" s="200"/>
      <c r="U39" s="200"/>
      <c r="V39" s="200"/>
      <c r="W39" s="200"/>
      <c r="X39" s="200"/>
      <c r="Y39" s="200"/>
      <c r="Z39" s="200"/>
      <c r="AA39" s="194"/>
      <c r="AB39" s="194"/>
      <c r="AC39" s="194"/>
      <c r="AD39" s="194"/>
      <c r="AE39" s="284" t="s">
        <v>74</v>
      </c>
      <c r="AF39" s="284" t="s">
        <v>74</v>
      </c>
      <c r="AG39" s="63" t="s">
        <v>156</v>
      </c>
      <c r="AH39" s="194"/>
      <c r="AI39" s="194"/>
      <c r="AJ39" s="194"/>
      <c r="AK39" s="194"/>
      <c r="AL39" s="194"/>
      <c r="AM39" s="488"/>
      <c r="AN39" s="489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284" t="s">
        <v>74</v>
      </c>
      <c r="BB39" s="284" t="s">
        <v>74</v>
      </c>
      <c r="BC39" s="63" t="s">
        <v>156</v>
      </c>
      <c r="BD39" s="478"/>
      <c r="BE39" s="479"/>
      <c r="BF39" s="479"/>
      <c r="BG39" s="479"/>
      <c r="BH39" s="479"/>
      <c r="BI39" s="479"/>
      <c r="BJ39" s="479"/>
      <c r="BK39" s="480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4"/>
    </row>
    <row r="40" spans="1:217" s="205" customFormat="1" ht="18.75" customHeight="1">
      <c r="A40" s="468"/>
      <c r="B40" s="195">
        <v>2</v>
      </c>
      <c r="C40" s="190">
        <v>31</v>
      </c>
      <c r="D40" s="330"/>
      <c r="E40" s="368" t="s">
        <v>152</v>
      </c>
      <c r="F40" s="191"/>
      <c r="G40" s="192"/>
      <c r="H40" s="104" t="s">
        <v>122</v>
      </c>
      <c r="I40" s="103" t="s">
        <v>102</v>
      </c>
      <c r="J40" s="29">
        <f>'DS lớp'!I34</f>
        <v>27</v>
      </c>
      <c r="K40" s="199"/>
      <c r="L40" s="199"/>
      <c r="M40" s="199"/>
      <c r="N40" s="199"/>
      <c r="O40" s="199"/>
      <c r="P40" s="199"/>
      <c r="Q40" s="199"/>
      <c r="R40" s="199"/>
      <c r="S40" s="200"/>
      <c r="T40" s="200"/>
      <c r="U40" s="200"/>
      <c r="V40" s="200"/>
      <c r="W40" s="200"/>
      <c r="X40" s="200"/>
      <c r="Y40" s="200"/>
      <c r="Z40" s="200"/>
      <c r="AA40" s="194"/>
      <c r="AB40" s="194"/>
      <c r="AC40" s="194"/>
      <c r="AD40" s="194"/>
      <c r="AE40" s="284" t="s">
        <v>74</v>
      </c>
      <c r="AF40" s="284" t="s">
        <v>74</v>
      </c>
      <c r="AG40" s="63" t="s">
        <v>156</v>
      </c>
      <c r="AH40" s="194"/>
      <c r="AI40" s="194"/>
      <c r="AJ40" s="194"/>
      <c r="AK40" s="194"/>
      <c r="AL40" s="194"/>
      <c r="AM40" s="488"/>
      <c r="AN40" s="489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284" t="s">
        <v>74</v>
      </c>
      <c r="BB40" s="284" t="s">
        <v>74</v>
      </c>
      <c r="BC40" s="63" t="s">
        <v>156</v>
      </c>
      <c r="BD40" s="478"/>
      <c r="BE40" s="479"/>
      <c r="BF40" s="479"/>
      <c r="BG40" s="479"/>
      <c r="BH40" s="479"/>
      <c r="BI40" s="479"/>
      <c r="BJ40" s="479"/>
      <c r="BK40" s="480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  <c r="HA40" s="201"/>
      <c r="HB40" s="201"/>
      <c r="HC40" s="201"/>
      <c r="HD40" s="201"/>
      <c r="HE40" s="201"/>
      <c r="HF40" s="201"/>
      <c r="HG40" s="201"/>
      <c r="HH40" s="201"/>
      <c r="HI40" s="204"/>
    </row>
    <row r="41" spans="1:217" s="205" customFormat="1" ht="18.75" customHeight="1">
      <c r="A41" s="468"/>
      <c r="B41" s="195">
        <v>3</v>
      </c>
      <c r="C41" s="190">
        <v>32</v>
      </c>
      <c r="D41" s="330"/>
      <c r="E41" s="79"/>
      <c r="F41" s="191"/>
      <c r="G41" s="192"/>
      <c r="H41" s="102" t="s">
        <v>120</v>
      </c>
      <c r="I41" s="103" t="s">
        <v>83</v>
      </c>
      <c r="J41" s="29">
        <f>'DS lớp'!I35</f>
        <v>41</v>
      </c>
      <c r="K41" s="199"/>
      <c r="L41" s="199"/>
      <c r="M41" s="199"/>
      <c r="N41" s="199"/>
      <c r="O41" s="199"/>
      <c r="P41" s="199"/>
      <c r="Q41" s="199"/>
      <c r="R41" s="199"/>
      <c r="S41" s="200"/>
      <c r="T41" s="200"/>
      <c r="U41" s="200"/>
      <c r="V41" s="200"/>
      <c r="W41" s="200"/>
      <c r="X41" s="200"/>
      <c r="Y41" s="200"/>
      <c r="Z41" s="200"/>
      <c r="AA41" s="194"/>
      <c r="AB41" s="194"/>
      <c r="AC41" s="194"/>
      <c r="AD41" s="194"/>
      <c r="AE41" s="284" t="s">
        <v>74</v>
      </c>
      <c r="AF41" s="284" t="s">
        <v>74</v>
      </c>
      <c r="AG41" s="63" t="s">
        <v>156</v>
      </c>
      <c r="AH41" s="194"/>
      <c r="AI41" s="194"/>
      <c r="AJ41" s="194"/>
      <c r="AK41" s="194"/>
      <c r="AL41" s="194"/>
      <c r="AM41" s="488"/>
      <c r="AN41" s="489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284" t="s">
        <v>74</v>
      </c>
      <c r="BB41" s="284" t="s">
        <v>74</v>
      </c>
      <c r="BC41" s="63" t="s">
        <v>156</v>
      </c>
      <c r="BD41" s="478"/>
      <c r="BE41" s="479"/>
      <c r="BF41" s="479"/>
      <c r="BG41" s="479"/>
      <c r="BH41" s="479"/>
      <c r="BI41" s="479"/>
      <c r="BJ41" s="479"/>
      <c r="BK41" s="480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  <c r="HA41" s="201"/>
      <c r="HB41" s="201"/>
      <c r="HC41" s="201"/>
      <c r="HD41" s="201"/>
      <c r="HE41" s="201"/>
      <c r="HF41" s="201"/>
      <c r="HG41" s="201"/>
      <c r="HH41" s="201"/>
      <c r="HI41" s="204"/>
    </row>
    <row r="42" spans="1:217" s="205" customFormat="1" ht="18.75" customHeight="1">
      <c r="A42" s="195">
        <v>9</v>
      </c>
      <c r="B42" s="195">
        <v>1</v>
      </c>
      <c r="C42" s="190">
        <v>33</v>
      </c>
      <c r="D42" s="345" t="s">
        <v>143</v>
      </c>
      <c r="E42" s="79" t="s">
        <v>40</v>
      </c>
      <c r="F42" s="198" t="s">
        <v>41</v>
      </c>
      <c r="G42" s="192">
        <f>SUM(J42:J42)</f>
        <v>38</v>
      </c>
      <c r="H42" s="104" t="s">
        <v>122</v>
      </c>
      <c r="I42" s="103" t="s">
        <v>103</v>
      </c>
      <c r="J42" s="29">
        <f>'DS lớp'!I36</f>
        <v>38</v>
      </c>
      <c r="K42" s="199"/>
      <c r="L42" s="199"/>
      <c r="M42" s="199"/>
      <c r="N42" s="199"/>
      <c r="O42" s="199"/>
      <c r="P42" s="199"/>
      <c r="Q42" s="199"/>
      <c r="R42" s="199"/>
      <c r="S42" s="200"/>
      <c r="T42" s="200"/>
      <c r="U42" s="200"/>
      <c r="V42" s="200"/>
      <c r="W42" s="200"/>
      <c r="X42" s="200"/>
      <c r="Y42" s="200"/>
      <c r="Z42" s="200"/>
      <c r="AA42" s="194"/>
      <c r="AB42" s="194"/>
      <c r="AC42" s="194"/>
      <c r="AD42" s="194"/>
      <c r="AE42" s="284" t="s">
        <v>74</v>
      </c>
      <c r="AF42" s="284" t="s">
        <v>74</v>
      </c>
      <c r="AG42" s="63" t="s">
        <v>156</v>
      </c>
      <c r="AH42" s="194"/>
      <c r="AI42" s="194"/>
      <c r="AJ42" s="194"/>
      <c r="AK42" s="194"/>
      <c r="AL42" s="194"/>
      <c r="AM42" s="488"/>
      <c r="AN42" s="489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284" t="s">
        <v>74</v>
      </c>
      <c r="BB42" s="284" t="s">
        <v>74</v>
      </c>
      <c r="BC42" s="63" t="s">
        <v>156</v>
      </c>
      <c r="BD42" s="478"/>
      <c r="BE42" s="479"/>
      <c r="BF42" s="479"/>
      <c r="BG42" s="479"/>
      <c r="BH42" s="479"/>
      <c r="BI42" s="479"/>
      <c r="BJ42" s="479"/>
      <c r="BK42" s="480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201"/>
      <c r="GL42" s="201"/>
      <c r="GM42" s="201"/>
      <c r="GN42" s="201"/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  <c r="HA42" s="201"/>
      <c r="HB42" s="201"/>
      <c r="HC42" s="201"/>
      <c r="HD42" s="201"/>
      <c r="HE42" s="201"/>
      <c r="HF42" s="201"/>
      <c r="HG42" s="201"/>
      <c r="HH42" s="201"/>
      <c r="HI42" s="204"/>
    </row>
    <row r="43" spans="1:217" s="205" customFormat="1" ht="18.75" customHeight="1">
      <c r="A43" s="195">
        <v>10</v>
      </c>
      <c r="B43" s="195">
        <v>1</v>
      </c>
      <c r="C43" s="190">
        <v>34</v>
      </c>
      <c r="D43" s="345" t="s">
        <v>144</v>
      </c>
      <c r="E43" s="79" t="s">
        <v>42</v>
      </c>
      <c r="F43" s="198" t="s">
        <v>43</v>
      </c>
      <c r="G43" s="192">
        <f>SUM(J43:J43)</f>
        <v>42</v>
      </c>
      <c r="H43" s="31" t="s">
        <v>18</v>
      </c>
      <c r="I43" s="103" t="s">
        <v>89</v>
      </c>
      <c r="J43" s="29">
        <f>'DS lớp'!I37</f>
        <v>42</v>
      </c>
      <c r="K43" s="199"/>
      <c r="L43" s="199"/>
      <c r="M43" s="199"/>
      <c r="N43" s="199"/>
      <c r="O43" s="199"/>
      <c r="P43" s="199"/>
      <c r="Q43" s="199"/>
      <c r="R43" s="199"/>
      <c r="S43" s="200"/>
      <c r="T43" s="200"/>
      <c r="U43" s="200"/>
      <c r="V43" s="200"/>
      <c r="W43" s="200"/>
      <c r="X43" s="200"/>
      <c r="Y43" s="200"/>
      <c r="Z43" s="200"/>
      <c r="AA43" s="194"/>
      <c r="AB43" s="194"/>
      <c r="AC43" s="194"/>
      <c r="AD43" s="194"/>
      <c r="AE43" s="284" t="s">
        <v>74</v>
      </c>
      <c r="AF43" s="284" t="s">
        <v>74</v>
      </c>
      <c r="AG43" s="63" t="s">
        <v>156</v>
      </c>
      <c r="AH43" s="194"/>
      <c r="AI43" s="194"/>
      <c r="AJ43" s="194"/>
      <c r="AK43" s="194"/>
      <c r="AL43" s="194"/>
      <c r="AM43" s="488"/>
      <c r="AN43" s="489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284" t="s">
        <v>74</v>
      </c>
      <c r="BB43" s="284" t="s">
        <v>74</v>
      </c>
      <c r="BC43" s="63" t="s">
        <v>156</v>
      </c>
      <c r="BD43" s="478"/>
      <c r="BE43" s="479"/>
      <c r="BF43" s="479"/>
      <c r="BG43" s="479"/>
      <c r="BH43" s="479"/>
      <c r="BI43" s="479"/>
      <c r="BJ43" s="479"/>
      <c r="BK43" s="480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4"/>
    </row>
    <row r="44" spans="1:217" s="205" customFormat="1" ht="18.75" customHeight="1">
      <c r="A44" s="468">
        <v>11</v>
      </c>
      <c r="B44" s="195">
        <v>1</v>
      </c>
      <c r="C44" s="190">
        <v>35</v>
      </c>
      <c r="D44" s="345" t="s">
        <v>141</v>
      </c>
      <c r="E44" s="79" t="s">
        <v>44</v>
      </c>
      <c r="F44" s="198" t="s">
        <v>45</v>
      </c>
      <c r="G44" s="192">
        <f>SUM(J44:J46)</f>
        <v>96</v>
      </c>
      <c r="H44" s="102" t="s">
        <v>120</v>
      </c>
      <c r="I44" s="103" t="s">
        <v>84</v>
      </c>
      <c r="J44" s="29">
        <f>'DS lớp'!I38</f>
        <v>36</v>
      </c>
      <c r="K44" s="199"/>
      <c r="L44" s="199"/>
      <c r="M44" s="199"/>
      <c r="N44" s="199"/>
      <c r="O44" s="199"/>
      <c r="P44" s="199"/>
      <c r="Q44" s="199"/>
      <c r="R44" s="199"/>
      <c r="S44" s="200"/>
      <c r="T44" s="200"/>
      <c r="U44" s="200"/>
      <c r="V44" s="200"/>
      <c r="W44" s="200"/>
      <c r="X44" s="200"/>
      <c r="Y44" s="200"/>
      <c r="Z44" s="200"/>
      <c r="AA44" s="194"/>
      <c r="AB44" s="194"/>
      <c r="AC44" s="194"/>
      <c r="AD44" s="194"/>
      <c r="AE44" s="284" t="s">
        <v>74</v>
      </c>
      <c r="AF44" s="284" t="s">
        <v>74</v>
      </c>
      <c r="AG44" s="63" t="s">
        <v>156</v>
      </c>
      <c r="AH44" s="194"/>
      <c r="AI44" s="194"/>
      <c r="AJ44" s="194"/>
      <c r="AK44" s="194"/>
      <c r="AL44" s="194"/>
      <c r="AM44" s="488"/>
      <c r="AN44" s="489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284" t="s">
        <v>74</v>
      </c>
      <c r="BB44" s="284" t="s">
        <v>74</v>
      </c>
      <c r="BC44" s="63" t="s">
        <v>156</v>
      </c>
      <c r="BD44" s="478"/>
      <c r="BE44" s="479"/>
      <c r="BF44" s="479"/>
      <c r="BG44" s="479"/>
      <c r="BH44" s="479"/>
      <c r="BI44" s="479"/>
      <c r="BJ44" s="479"/>
      <c r="BK44" s="480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4"/>
    </row>
    <row r="45" spans="1:217" s="205" customFormat="1" ht="18.75" customHeight="1">
      <c r="A45" s="468"/>
      <c r="B45" s="195">
        <v>2</v>
      </c>
      <c r="C45" s="190">
        <v>36</v>
      </c>
      <c r="D45" s="330"/>
      <c r="E45" s="369" t="s">
        <v>146</v>
      </c>
      <c r="F45" s="191"/>
      <c r="G45" s="192"/>
      <c r="H45" s="104" t="s">
        <v>122</v>
      </c>
      <c r="I45" s="103" t="s">
        <v>104</v>
      </c>
      <c r="J45" s="29">
        <f>'DS lớp'!I39</f>
        <v>30</v>
      </c>
      <c r="K45" s="199"/>
      <c r="L45" s="199"/>
      <c r="M45" s="199"/>
      <c r="N45" s="199"/>
      <c r="O45" s="199"/>
      <c r="P45" s="199"/>
      <c r="Q45" s="199"/>
      <c r="R45" s="199"/>
      <c r="S45" s="200"/>
      <c r="T45" s="200"/>
      <c r="U45" s="200"/>
      <c r="V45" s="200"/>
      <c r="W45" s="200"/>
      <c r="X45" s="200"/>
      <c r="Y45" s="200"/>
      <c r="Z45" s="200"/>
      <c r="AA45" s="194"/>
      <c r="AB45" s="194"/>
      <c r="AC45" s="194"/>
      <c r="AD45" s="194"/>
      <c r="AE45" s="284" t="s">
        <v>74</v>
      </c>
      <c r="AF45" s="284" t="s">
        <v>74</v>
      </c>
      <c r="AG45" s="63" t="s">
        <v>156</v>
      </c>
      <c r="AH45" s="194"/>
      <c r="AI45" s="194"/>
      <c r="AJ45" s="194"/>
      <c r="AK45" s="194"/>
      <c r="AL45" s="194"/>
      <c r="AM45" s="488"/>
      <c r="AN45" s="489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284" t="s">
        <v>74</v>
      </c>
      <c r="BB45" s="284" t="s">
        <v>74</v>
      </c>
      <c r="BC45" s="63" t="s">
        <v>156</v>
      </c>
      <c r="BD45" s="478"/>
      <c r="BE45" s="479"/>
      <c r="BF45" s="479"/>
      <c r="BG45" s="479"/>
      <c r="BH45" s="479"/>
      <c r="BI45" s="479"/>
      <c r="BJ45" s="479"/>
      <c r="BK45" s="480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4"/>
    </row>
    <row r="46" spans="1:217" s="205" customFormat="1" ht="18.75" customHeight="1">
      <c r="A46" s="468"/>
      <c r="B46" s="195">
        <v>3</v>
      </c>
      <c r="C46" s="190">
        <v>37</v>
      </c>
      <c r="D46" s="330"/>
      <c r="E46" s="79"/>
      <c r="F46" s="191"/>
      <c r="G46" s="192"/>
      <c r="H46" s="104" t="s">
        <v>122</v>
      </c>
      <c r="I46" s="103" t="s">
        <v>105</v>
      </c>
      <c r="J46" s="29">
        <f>'DS lớp'!I40</f>
        <v>30</v>
      </c>
      <c r="K46" s="199"/>
      <c r="L46" s="199"/>
      <c r="M46" s="199"/>
      <c r="N46" s="199"/>
      <c r="O46" s="199"/>
      <c r="P46" s="199"/>
      <c r="Q46" s="199"/>
      <c r="R46" s="199"/>
      <c r="S46" s="200"/>
      <c r="T46" s="200"/>
      <c r="U46" s="200"/>
      <c r="V46" s="200"/>
      <c r="W46" s="200"/>
      <c r="X46" s="200"/>
      <c r="Y46" s="200"/>
      <c r="Z46" s="200"/>
      <c r="AA46" s="194"/>
      <c r="AB46" s="194"/>
      <c r="AC46" s="194"/>
      <c r="AD46" s="194"/>
      <c r="AE46" s="284" t="s">
        <v>74</v>
      </c>
      <c r="AF46" s="284" t="s">
        <v>74</v>
      </c>
      <c r="AG46" s="63" t="s">
        <v>156</v>
      </c>
      <c r="AH46" s="194"/>
      <c r="AI46" s="194"/>
      <c r="AJ46" s="194"/>
      <c r="AK46" s="194"/>
      <c r="AL46" s="194"/>
      <c r="AM46" s="488"/>
      <c r="AN46" s="489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284" t="s">
        <v>74</v>
      </c>
      <c r="BB46" s="284" t="s">
        <v>74</v>
      </c>
      <c r="BC46" s="63" t="s">
        <v>156</v>
      </c>
      <c r="BD46" s="478"/>
      <c r="BE46" s="479"/>
      <c r="BF46" s="479"/>
      <c r="BG46" s="479"/>
      <c r="BH46" s="479"/>
      <c r="BI46" s="479"/>
      <c r="BJ46" s="479"/>
      <c r="BK46" s="480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4"/>
    </row>
    <row r="47" spans="1:217" s="205" customFormat="1" ht="18.75" customHeight="1">
      <c r="A47" s="195">
        <v>12</v>
      </c>
      <c r="B47" s="195">
        <v>1</v>
      </c>
      <c r="C47" s="190">
        <v>38</v>
      </c>
      <c r="D47" s="345" t="s">
        <v>140</v>
      </c>
      <c r="E47" s="79" t="s">
        <v>46</v>
      </c>
      <c r="F47" s="198" t="s">
        <v>47</v>
      </c>
      <c r="G47" s="192">
        <f>SUM(J47)</f>
        <v>54</v>
      </c>
      <c r="H47" s="104" t="s">
        <v>122</v>
      </c>
      <c r="I47" s="103" t="s">
        <v>106</v>
      </c>
      <c r="J47" s="29">
        <f>'DS lớp'!I41</f>
        <v>54</v>
      </c>
      <c r="K47" s="199"/>
      <c r="L47" s="199"/>
      <c r="M47" s="199"/>
      <c r="N47" s="199"/>
      <c r="O47" s="199"/>
      <c r="P47" s="199"/>
      <c r="Q47" s="199"/>
      <c r="R47" s="199"/>
      <c r="S47" s="200"/>
      <c r="T47" s="200"/>
      <c r="U47" s="200"/>
      <c r="V47" s="200"/>
      <c r="W47" s="200"/>
      <c r="X47" s="200"/>
      <c r="Y47" s="200"/>
      <c r="Z47" s="200"/>
      <c r="AA47" s="194"/>
      <c r="AB47" s="194"/>
      <c r="AC47" s="194"/>
      <c r="AD47" s="194"/>
      <c r="AE47" s="284" t="s">
        <v>74</v>
      </c>
      <c r="AF47" s="284" t="s">
        <v>74</v>
      </c>
      <c r="AG47" s="63" t="s">
        <v>156</v>
      </c>
      <c r="AH47" s="194"/>
      <c r="AI47" s="194"/>
      <c r="AJ47" s="194"/>
      <c r="AK47" s="194"/>
      <c r="AL47" s="194"/>
      <c r="AM47" s="488"/>
      <c r="AN47" s="489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284" t="s">
        <v>74</v>
      </c>
      <c r="BB47" s="284" t="s">
        <v>74</v>
      </c>
      <c r="BC47" s="63" t="s">
        <v>156</v>
      </c>
      <c r="BD47" s="478"/>
      <c r="BE47" s="479"/>
      <c r="BF47" s="479"/>
      <c r="BG47" s="479"/>
      <c r="BH47" s="479"/>
      <c r="BI47" s="479"/>
      <c r="BJ47" s="479"/>
      <c r="BK47" s="480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4"/>
    </row>
    <row r="48" spans="1:217" s="183" customFormat="1" ht="18.75" customHeight="1">
      <c r="A48" s="190">
        <v>13</v>
      </c>
      <c r="B48" s="190">
        <v>1</v>
      </c>
      <c r="C48" s="190">
        <v>39</v>
      </c>
      <c r="D48" s="345" t="s">
        <v>8</v>
      </c>
      <c r="E48" s="79" t="s">
        <v>48</v>
      </c>
      <c r="F48" s="198" t="s">
        <v>49</v>
      </c>
      <c r="G48" s="192">
        <f>J48</f>
        <v>47</v>
      </c>
      <c r="H48" s="31" t="s">
        <v>18</v>
      </c>
      <c r="I48" s="103" t="s">
        <v>90</v>
      </c>
      <c r="J48" s="77">
        <f>'DS lớp'!I42</f>
        <v>47</v>
      </c>
      <c r="K48" s="199"/>
      <c r="L48" s="199"/>
      <c r="M48" s="199"/>
      <c r="N48" s="199"/>
      <c r="O48" s="199"/>
      <c r="P48" s="199"/>
      <c r="Q48" s="199"/>
      <c r="R48" s="199"/>
      <c r="S48" s="200"/>
      <c r="T48" s="200"/>
      <c r="U48" s="200"/>
      <c r="V48" s="200"/>
      <c r="W48" s="200"/>
      <c r="X48" s="200"/>
      <c r="Y48" s="200"/>
      <c r="Z48" s="200"/>
      <c r="AA48" s="194"/>
      <c r="AB48" s="194"/>
      <c r="AC48" s="194"/>
      <c r="AD48" s="194"/>
      <c r="AE48" s="284" t="s">
        <v>74</v>
      </c>
      <c r="AF48" s="284" t="s">
        <v>74</v>
      </c>
      <c r="AG48" s="63" t="s">
        <v>156</v>
      </c>
      <c r="AH48" s="194"/>
      <c r="AI48" s="194"/>
      <c r="AJ48" s="194"/>
      <c r="AK48" s="194"/>
      <c r="AL48" s="194"/>
      <c r="AM48" s="488"/>
      <c r="AN48" s="489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284" t="s">
        <v>74</v>
      </c>
      <c r="BB48" s="284" t="s">
        <v>74</v>
      </c>
      <c r="BC48" s="63" t="s">
        <v>156</v>
      </c>
      <c r="BD48" s="478"/>
      <c r="BE48" s="479"/>
      <c r="BF48" s="479"/>
      <c r="BG48" s="479"/>
      <c r="BH48" s="479"/>
      <c r="BI48" s="479"/>
      <c r="BJ48" s="479"/>
      <c r="BK48" s="48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89"/>
    </row>
    <row r="49" spans="1:219" s="205" customFormat="1" ht="18.75" customHeight="1">
      <c r="A49" s="195">
        <v>14</v>
      </c>
      <c r="B49" s="195">
        <v>1</v>
      </c>
      <c r="C49" s="190">
        <v>40</v>
      </c>
      <c r="D49" s="345" t="s">
        <v>16</v>
      </c>
      <c r="E49" s="79" t="s">
        <v>50</v>
      </c>
      <c r="F49" s="198" t="s">
        <v>51</v>
      </c>
      <c r="G49" s="192">
        <f>SUM(J49)</f>
        <v>21</v>
      </c>
      <c r="H49" s="104" t="s">
        <v>121</v>
      </c>
      <c r="I49" s="103" t="s">
        <v>111</v>
      </c>
      <c r="J49" s="29">
        <f>'DS lớp'!I43</f>
        <v>21</v>
      </c>
      <c r="K49" s="199"/>
      <c r="L49" s="199"/>
      <c r="M49" s="199"/>
      <c r="N49" s="199"/>
      <c r="O49" s="199"/>
      <c r="P49" s="199"/>
      <c r="Q49" s="199"/>
      <c r="R49" s="199"/>
      <c r="S49" s="200"/>
      <c r="T49" s="200"/>
      <c r="U49" s="200"/>
      <c r="V49" s="200"/>
      <c r="W49" s="200"/>
      <c r="X49" s="200"/>
      <c r="Y49" s="200"/>
      <c r="Z49" s="200"/>
      <c r="AA49" s="194"/>
      <c r="AB49" s="194"/>
      <c r="AC49" s="194"/>
      <c r="AD49" s="194"/>
      <c r="AE49" s="284" t="s">
        <v>74</v>
      </c>
      <c r="AF49" s="284" t="s">
        <v>74</v>
      </c>
      <c r="AG49" s="63" t="s">
        <v>156</v>
      </c>
      <c r="AH49" s="194"/>
      <c r="AI49" s="194"/>
      <c r="AJ49" s="194"/>
      <c r="AK49" s="194"/>
      <c r="AL49" s="194"/>
      <c r="AM49" s="488"/>
      <c r="AN49" s="489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284" t="s">
        <v>74</v>
      </c>
      <c r="BB49" s="284" t="s">
        <v>74</v>
      </c>
      <c r="BC49" s="63" t="s">
        <v>156</v>
      </c>
      <c r="BD49" s="478"/>
      <c r="BE49" s="479"/>
      <c r="BF49" s="479"/>
      <c r="BG49" s="479"/>
      <c r="BH49" s="479"/>
      <c r="BI49" s="479"/>
      <c r="BJ49" s="479"/>
      <c r="BK49" s="480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4"/>
    </row>
    <row r="50" spans="1:219" s="190" customFormat="1" ht="18.75" customHeight="1">
      <c r="A50" s="206">
        <v>15</v>
      </c>
      <c r="B50" s="206">
        <v>1</v>
      </c>
      <c r="C50" s="206">
        <v>41</v>
      </c>
      <c r="D50" s="346" t="s">
        <v>116</v>
      </c>
      <c r="E50" s="367" t="s">
        <v>154</v>
      </c>
      <c r="F50" s="207"/>
      <c r="G50" s="208">
        <f>J50</f>
        <v>42</v>
      </c>
      <c r="H50" s="87" t="s">
        <v>18</v>
      </c>
      <c r="I50" s="137" t="s">
        <v>91</v>
      </c>
      <c r="J50" s="78">
        <f>'DS lớp'!I44</f>
        <v>42</v>
      </c>
      <c r="K50" s="209"/>
      <c r="L50" s="209"/>
      <c r="M50" s="209"/>
      <c r="N50" s="209"/>
      <c r="O50" s="209"/>
      <c r="P50" s="209"/>
      <c r="Q50" s="209"/>
      <c r="R50" s="209"/>
      <c r="S50" s="210"/>
      <c r="T50" s="210"/>
      <c r="U50" s="210"/>
      <c r="V50" s="210"/>
      <c r="W50" s="210"/>
      <c r="X50" s="210"/>
      <c r="Y50" s="210"/>
      <c r="Z50" s="210"/>
      <c r="AA50" s="211"/>
      <c r="AB50" s="211"/>
      <c r="AC50" s="211"/>
      <c r="AD50" s="211"/>
      <c r="AE50" s="286" t="s">
        <v>74</v>
      </c>
      <c r="AF50" s="286" t="s">
        <v>74</v>
      </c>
      <c r="AG50" s="370" t="s">
        <v>156</v>
      </c>
      <c r="AH50" s="211"/>
      <c r="AI50" s="211"/>
      <c r="AJ50" s="211"/>
      <c r="AK50" s="211"/>
      <c r="AL50" s="211"/>
      <c r="AM50" s="490"/>
      <c r="AN50" s="49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86" t="s">
        <v>74</v>
      </c>
      <c r="BB50" s="286" t="s">
        <v>74</v>
      </c>
      <c r="BC50" s="370" t="s">
        <v>156</v>
      </c>
      <c r="BD50" s="481"/>
      <c r="BE50" s="482"/>
      <c r="BF50" s="482"/>
      <c r="BG50" s="482"/>
      <c r="BH50" s="482"/>
      <c r="BI50" s="482"/>
      <c r="BJ50" s="482"/>
      <c r="BK50" s="483"/>
      <c r="HI50" s="212"/>
    </row>
    <row r="51" spans="1:219" s="221" customFormat="1" ht="12.75" customHeight="1">
      <c r="A51" s="213"/>
      <c r="B51" s="213">
        <f>C48</f>
        <v>39</v>
      </c>
      <c r="C51" s="177"/>
      <c r="D51" s="214" t="s">
        <v>20</v>
      </c>
      <c r="E51" s="215"/>
      <c r="F51" s="215"/>
      <c r="G51" s="216">
        <f>SUM(G10:G50)</f>
        <v>1482</v>
      </c>
      <c r="H51" s="217"/>
      <c r="I51" s="218"/>
      <c r="J51" s="289">
        <f>SUM(J10:J50)</f>
        <v>1482</v>
      </c>
      <c r="K51" s="273"/>
      <c r="L51" s="273"/>
      <c r="M51" s="273"/>
      <c r="N51" s="273"/>
      <c r="O51" s="273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0"/>
      <c r="FL51" s="220"/>
      <c r="FM51" s="220"/>
      <c r="FN51" s="220"/>
      <c r="FO51" s="220"/>
      <c r="FP51" s="220"/>
      <c r="FQ51" s="220"/>
      <c r="FR51" s="220"/>
      <c r="FS51" s="220"/>
      <c r="FT51" s="220"/>
      <c r="FU51" s="220"/>
      <c r="FV51" s="220"/>
      <c r="FW51" s="220"/>
      <c r="FX51" s="220"/>
      <c r="FY51" s="220"/>
      <c r="FZ51" s="220"/>
      <c r="GA51" s="220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</row>
    <row r="53" spans="1:219" s="223" customFormat="1" ht="19.5" customHeight="1">
      <c r="A53" s="222"/>
      <c r="B53" s="222"/>
      <c r="C53" s="222"/>
      <c r="I53" s="224"/>
      <c r="J53" s="238"/>
      <c r="K53" s="239" t="s">
        <v>126</v>
      </c>
      <c r="M53" s="227"/>
      <c r="N53" s="371" t="s">
        <v>159</v>
      </c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8"/>
      <c r="AR53" s="229"/>
      <c r="AS53" s="229"/>
      <c r="AT53" s="229"/>
      <c r="AU53" s="230" t="s">
        <v>161</v>
      </c>
      <c r="AV53" s="229"/>
      <c r="AW53" s="229"/>
      <c r="AX53" s="231"/>
      <c r="AY53" s="231"/>
      <c r="AZ53" s="231"/>
      <c r="BA53" s="225"/>
      <c r="BB53" s="225"/>
    </row>
    <row r="54" spans="1:219" s="223" customFormat="1" ht="24" customHeight="1">
      <c r="A54" s="222"/>
      <c r="B54" s="222"/>
      <c r="C54" s="222"/>
      <c r="I54" s="225"/>
      <c r="J54" s="375" t="s">
        <v>74</v>
      </c>
      <c r="K54" s="239" t="s">
        <v>118</v>
      </c>
      <c r="M54" s="232"/>
      <c r="N54" s="270" t="s">
        <v>160</v>
      </c>
      <c r="O54" s="270"/>
      <c r="P54" s="373"/>
      <c r="Q54" s="372"/>
      <c r="R54" s="234"/>
      <c r="S54" s="374"/>
      <c r="T54" s="374"/>
      <c r="U54" s="374"/>
      <c r="V54" s="374"/>
      <c r="W54" s="374"/>
      <c r="X54" s="270"/>
      <c r="Y54" s="374"/>
      <c r="Z54" s="374"/>
      <c r="AA54" s="232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8"/>
      <c r="AR54" s="229"/>
      <c r="AS54" s="229"/>
      <c r="AT54" s="229"/>
      <c r="AU54" s="236" t="s">
        <v>68</v>
      </c>
      <c r="AV54" s="229"/>
      <c r="AW54" s="229"/>
      <c r="AX54" s="231"/>
      <c r="AY54" s="231"/>
      <c r="AZ54" s="231"/>
      <c r="BA54" s="225"/>
      <c r="BB54" s="225"/>
    </row>
    <row r="55" spans="1:219" s="223" customFormat="1" ht="24" customHeight="1">
      <c r="A55" s="222"/>
      <c r="B55" s="222"/>
      <c r="C55" s="222"/>
      <c r="I55" s="237"/>
      <c r="M55" s="232"/>
      <c r="N55" s="240"/>
      <c r="O55" s="270"/>
      <c r="P55" s="373"/>
      <c r="Q55" s="372"/>
      <c r="R55" s="234"/>
      <c r="S55" s="374"/>
      <c r="T55" s="374"/>
      <c r="U55" s="374"/>
      <c r="V55" s="374"/>
      <c r="W55" s="374"/>
      <c r="X55" s="270"/>
      <c r="Y55" s="374"/>
      <c r="Z55" s="374"/>
      <c r="AA55" s="232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/>
      <c r="AR55" s="229"/>
      <c r="AS55" s="229"/>
      <c r="AT55" s="229"/>
      <c r="AU55" s="236" t="s">
        <v>69</v>
      </c>
      <c r="AV55" s="229"/>
      <c r="AW55" s="229"/>
      <c r="AX55" s="231"/>
      <c r="AY55" s="231"/>
      <c r="AZ55" s="231"/>
      <c r="BA55" s="225"/>
      <c r="BB55" s="225"/>
    </row>
    <row r="56" spans="1:219" s="223" customFormat="1" ht="24" customHeight="1">
      <c r="A56" s="222"/>
      <c r="B56" s="222"/>
      <c r="C56" s="222"/>
      <c r="I56" s="237"/>
      <c r="M56" s="232"/>
      <c r="N56" s="240"/>
      <c r="O56" s="373"/>
      <c r="P56" s="373"/>
      <c r="Q56" s="372"/>
      <c r="R56" s="374"/>
      <c r="S56" s="374"/>
      <c r="T56" s="374"/>
      <c r="U56" s="374"/>
      <c r="V56" s="374"/>
      <c r="W56" s="374"/>
      <c r="X56" s="374"/>
      <c r="Y56" s="374"/>
      <c r="Z56" s="374"/>
      <c r="AA56" s="232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9"/>
      <c r="AS56" s="229"/>
      <c r="AT56" s="229"/>
      <c r="AU56" s="241" t="s">
        <v>155</v>
      </c>
      <c r="AV56" s="229"/>
      <c r="AW56" s="229"/>
      <c r="AX56" s="231"/>
      <c r="AY56" s="231"/>
      <c r="AZ56" s="231"/>
      <c r="BA56" s="225"/>
      <c r="BB56" s="225"/>
    </row>
    <row r="57" spans="1:219" s="223" customFormat="1" ht="24" customHeight="1">
      <c r="A57" s="222"/>
      <c r="B57" s="222"/>
      <c r="C57" s="222"/>
      <c r="H57" s="237"/>
      <c r="I57" s="237"/>
      <c r="J57" s="237"/>
      <c r="K57" s="237"/>
      <c r="L57" s="237"/>
      <c r="M57" s="237"/>
      <c r="N57" s="237"/>
      <c r="O57" s="237"/>
      <c r="P57" s="233"/>
      <c r="Q57" s="227"/>
      <c r="R57" s="235"/>
      <c r="S57" s="235"/>
      <c r="T57" s="235"/>
      <c r="U57" s="235"/>
      <c r="V57" s="235"/>
      <c r="W57" s="235"/>
      <c r="X57" s="235"/>
      <c r="Y57" s="235"/>
      <c r="Z57" s="235"/>
      <c r="AA57" s="232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9"/>
      <c r="AS57" s="229"/>
      <c r="AT57" s="229"/>
      <c r="AU57" s="241"/>
      <c r="AV57" s="229"/>
      <c r="AW57" s="229"/>
      <c r="AX57" s="231"/>
      <c r="AY57" s="231"/>
      <c r="AZ57" s="231"/>
      <c r="BA57" s="225"/>
      <c r="BB57" s="225"/>
    </row>
    <row r="58" spans="1:219" s="223" customFormat="1" ht="27" customHeight="1">
      <c r="A58" s="222"/>
      <c r="B58" s="222"/>
      <c r="C58" s="222"/>
      <c r="D58" s="242"/>
      <c r="E58" s="243"/>
      <c r="F58" s="243"/>
      <c r="I58" s="244"/>
      <c r="J58" s="245"/>
      <c r="K58" s="227"/>
      <c r="L58" s="232"/>
      <c r="M58" s="232"/>
      <c r="N58" s="232"/>
      <c r="O58" s="232"/>
      <c r="P58" s="232"/>
      <c r="Q58" s="227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9"/>
      <c r="AS58" s="229"/>
      <c r="AT58" s="229"/>
      <c r="AU58" s="246"/>
      <c r="AV58" s="229"/>
      <c r="AW58" s="229"/>
      <c r="AX58" s="231"/>
      <c r="AY58" s="231"/>
      <c r="AZ58" s="231"/>
      <c r="BA58" s="225"/>
      <c r="BB58" s="225"/>
    </row>
    <row r="59" spans="1:219" s="223" customFormat="1" ht="27" customHeight="1">
      <c r="A59" s="222"/>
      <c r="B59" s="222"/>
      <c r="C59" s="222"/>
      <c r="D59" s="242"/>
      <c r="E59" s="243"/>
      <c r="F59" s="243"/>
      <c r="H59" s="247"/>
      <c r="I59" s="244"/>
      <c r="J59" s="245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8"/>
      <c r="AR59" s="229"/>
      <c r="AS59" s="229"/>
      <c r="AT59" s="229"/>
      <c r="AU59" s="248"/>
      <c r="AV59" s="229"/>
      <c r="AW59" s="229"/>
      <c r="AX59" s="231"/>
      <c r="AY59" s="231"/>
      <c r="AZ59" s="231"/>
      <c r="BA59" s="225"/>
      <c r="BB59" s="225"/>
    </row>
    <row r="60" spans="1:219" s="221" customFormat="1" ht="27" customHeight="1">
      <c r="A60" s="213"/>
      <c r="B60" s="213"/>
      <c r="C60" s="177"/>
      <c r="D60" s="214"/>
      <c r="E60" s="215"/>
      <c r="F60" s="215"/>
      <c r="G60" s="177"/>
      <c r="H60" s="249"/>
      <c r="I60" s="249"/>
      <c r="J60" s="249"/>
      <c r="N60" s="250"/>
      <c r="AQ60" s="251"/>
      <c r="AR60" s="175"/>
      <c r="AS60" s="175"/>
      <c r="AT60" s="175"/>
      <c r="AU60" s="248" t="s">
        <v>115</v>
      </c>
      <c r="AV60" s="175"/>
      <c r="AW60" s="175"/>
      <c r="AX60" s="252"/>
      <c r="AY60" s="252"/>
      <c r="AZ60" s="176"/>
      <c r="BA60" s="175"/>
      <c r="BB60" s="175"/>
    </row>
    <row r="61" spans="1:219" s="221" customFormat="1" ht="27" customHeight="1">
      <c r="A61" s="213"/>
      <c r="B61" s="213"/>
      <c r="C61" s="177"/>
      <c r="D61" s="214"/>
      <c r="E61" s="215"/>
      <c r="F61" s="215"/>
      <c r="G61" s="177"/>
      <c r="H61" s="249"/>
      <c r="I61" s="249"/>
      <c r="J61" s="249"/>
      <c r="N61" s="250"/>
      <c r="AQ61" s="251"/>
      <c r="AR61" s="175"/>
      <c r="AS61" s="175"/>
      <c r="AT61" s="175"/>
      <c r="AV61" s="175"/>
      <c r="AW61" s="175"/>
      <c r="AX61" s="252"/>
      <c r="AY61" s="252"/>
      <c r="AZ61" s="176"/>
      <c r="BA61" s="175"/>
      <c r="BB61" s="175"/>
    </row>
    <row r="62" spans="1:219" s="221" customFormat="1" ht="30" customHeight="1">
      <c r="A62" s="213"/>
      <c r="B62" s="213"/>
      <c r="C62" s="177"/>
      <c r="D62" s="214"/>
      <c r="E62" s="215"/>
      <c r="F62" s="215"/>
      <c r="G62" s="177"/>
      <c r="H62" s="249"/>
      <c r="I62" s="249"/>
      <c r="J62" s="249"/>
      <c r="N62" s="250"/>
      <c r="AU62" s="253"/>
      <c r="AX62" s="254"/>
      <c r="AY62" s="254"/>
      <c r="AZ62" s="255"/>
    </row>
    <row r="63" spans="1:219" s="221" customFormat="1" ht="30" customHeight="1">
      <c r="A63" s="213"/>
      <c r="B63" s="213"/>
      <c r="C63" s="177"/>
      <c r="D63" s="214"/>
      <c r="E63" s="215"/>
      <c r="F63" s="215"/>
      <c r="G63" s="177"/>
      <c r="H63" s="217"/>
      <c r="I63" s="218"/>
      <c r="J63" s="219"/>
      <c r="N63" s="250"/>
      <c r="AU63" s="253"/>
      <c r="AX63" s="254"/>
      <c r="AY63" s="254"/>
      <c r="AZ63" s="255"/>
    </row>
    <row r="64" spans="1:219" s="221" customFormat="1" ht="30" customHeight="1">
      <c r="A64" s="213"/>
      <c r="B64" s="213"/>
      <c r="C64" s="177"/>
      <c r="D64" s="214"/>
      <c r="E64" s="215"/>
      <c r="F64" s="215"/>
      <c r="G64" s="177"/>
      <c r="H64" s="256" t="s">
        <v>55</v>
      </c>
      <c r="I64" s="257"/>
      <c r="J64" s="256" t="s">
        <v>5</v>
      </c>
      <c r="L64" s="226" t="s">
        <v>119</v>
      </c>
      <c r="N64" s="250"/>
      <c r="AU64" s="253"/>
      <c r="AX64" s="254"/>
      <c r="AY64" s="254"/>
      <c r="AZ64" s="255"/>
    </row>
    <row r="65" spans="1:52" s="221" customFormat="1" ht="20.25">
      <c r="A65" s="213"/>
      <c r="B65" s="213"/>
      <c r="C65" s="177"/>
      <c r="D65" s="214"/>
      <c r="E65" s="215"/>
      <c r="F65" s="215"/>
      <c r="G65" s="177"/>
      <c r="H65" s="258" t="s">
        <v>9</v>
      </c>
      <c r="I65" s="259"/>
      <c r="J65" s="260">
        <v>5</v>
      </c>
      <c r="L65" s="226" t="s">
        <v>117</v>
      </c>
      <c r="N65" s="250"/>
      <c r="AU65" s="253"/>
      <c r="AX65" s="254"/>
      <c r="AY65" s="254"/>
      <c r="AZ65" s="255"/>
    </row>
    <row r="66" spans="1:52" s="221" customFormat="1">
      <c r="A66" s="213"/>
      <c r="B66" s="213"/>
      <c r="C66" s="177"/>
      <c r="D66" s="214"/>
      <c r="E66" s="215"/>
      <c r="F66" s="215"/>
      <c r="G66" s="177"/>
      <c r="H66" s="258" t="s">
        <v>17</v>
      </c>
      <c r="I66" s="259"/>
      <c r="J66" s="260">
        <v>15</v>
      </c>
      <c r="N66" s="250"/>
      <c r="AU66" s="253"/>
      <c r="AX66" s="254"/>
      <c r="AY66" s="254"/>
      <c r="AZ66" s="255"/>
    </row>
    <row r="67" spans="1:52" s="221" customFormat="1">
      <c r="A67" s="213"/>
      <c r="B67" s="213"/>
      <c r="C67" s="177"/>
      <c r="D67" s="214"/>
      <c r="E67" s="215"/>
      <c r="F67" s="215"/>
      <c r="G67" s="177"/>
      <c r="H67" s="261" t="s">
        <v>10</v>
      </c>
      <c r="I67" s="262"/>
      <c r="J67" s="260">
        <v>10</v>
      </c>
      <c r="N67" s="250"/>
      <c r="AU67" s="253"/>
      <c r="AX67" s="254"/>
      <c r="AY67" s="254"/>
      <c r="AZ67" s="255"/>
    </row>
    <row r="68" spans="1:52" s="221" customFormat="1">
      <c r="A68" s="213"/>
      <c r="B68" s="213"/>
      <c r="C68" s="177"/>
      <c r="D68" s="214"/>
      <c r="E68" s="215"/>
      <c r="F68" s="215"/>
      <c r="G68" s="177"/>
      <c r="H68" s="263" t="s">
        <v>18</v>
      </c>
      <c r="I68" s="264"/>
      <c r="J68" s="260">
        <v>11</v>
      </c>
      <c r="N68" s="250"/>
      <c r="AU68" s="253"/>
      <c r="AX68" s="254"/>
      <c r="AY68" s="254"/>
      <c r="AZ68" s="255"/>
    </row>
    <row r="69" spans="1:52" s="221" customFormat="1">
      <c r="A69" s="213"/>
      <c r="B69" s="213"/>
      <c r="C69" s="177"/>
      <c r="D69" s="214"/>
      <c r="E69" s="215"/>
      <c r="F69" s="215"/>
      <c r="G69" s="177"/>
      <c r="H69" s="261" t="s">
        <v>23</v>
      </c>
      <c r="I69" s="262"/>
      <c r="J69" s="260">
        <v>1</v>
      </c>
      <c r="N69" s="250"/>
      <c r="AU69" s="253"/>
      <c r="AX69" s="254"/>
      <c r="AY69" s="254"/>
      <c r="AZ69" s="255"/>
    </row>
    <row r="70" spans="1:52" s="221" customFormat="1">
      <c r="A70" s="213"/>
      <c r="B70" s="213"/>
      <c r="C70" s="177"/>
      <c r="D70" s="214"/>
      <c r="E70" s="215"/>
      <c r="F70" s="215"/>
      <c r="G70" s="177"/>
      <c r="H70" s="265" t="s">
        <v>54</v>
      </c>
      <c r="I70" s="266"/>
      <c r="J70" s="256">
        <f>SUBTOTAL(9,J65:J69)</f>
        <v>42</v>
      </c>
      <c r="N70" s="250"/>
      <c r="AU70" s="253"/>
      <c r="AX70" s="254"/>
      <c r="AY70" s="254"/>
      <c r="AZ70" s="255"/>
    </row>
    <row r="71" spans="1:52" s="221" customFormat="1">
      <c r="A71" s="213"/>
      <c r="B71" s="213"/>
      <c r="C71" s="177"/>
      <c r="D71" s="214"/>
      <c r="E71" s="215"/>
      <c r="F71" s="215"/>
      <c r="G71" s="177"/>
      <c r="H71" s="217"/>
      <c r="I71" s="218"/>
      <c r="J71" s="219"/>
      <c r="N71" s="250"/>
      <c r="AU71" s="253"/>
      <c r="AX71" s="254"/>
      <c r="AY71" s="254"/>
      <c r="AZ71" s="255"/>
    </row>
    <row r="72" spans="1:52" s="221" customFormat="1">
      <c r="A72" s="213"/>
      <c r="B72" s="213"/>
      <c r="C72" s="177"/>
      <c r="D72" s="214"/>
      <c r="E72" s="215"/>
      <c r="F72" s="215"/>
      <c r="G72" s="177"/>
      <c r="H72" s="217"/>
      <c r="I72" s="218"/>
      <c r="J72" s="219"/>
      <c r="N72" s="250"/>
      <c r="AU72" s="253"/>
      <c r="AX72" s="254"/>
      <c r="AY72" s="254"/>
      <c r="AZ72" s="255"/>
    </row>
    <row r="73" spans="1:52" s="221" customFormat="1">
      <c r="A73" s="213"/>
      <c r="B73" s="213"/>
      <c r="C73" s="177"/>
      <c r="D73" s="214"/>
      <c r="E73" s="215"/>
      <c r="F73" s="215"/>
      <c r="G73" s="177"/>
      <c r="H73" s="217"/>
      <c r="I73" s="218"/>
      <c r="J73" s="219"/>
      <c r="N73" s="250"/>
      <c r="AU73" s="253"/>
      <c r="AX73" s="254"/>
      <c r="AY73" s="254"/>
      <c r="AZ73" s="255"/>
    </row>
    <row r="74" spans="1:52" s="221" customFormat="1">
      <c r="A74" s="213"/>
      <c r="B74" s="213"/>
      <c r="C74" s="177"/>
      <c r="D74" s="214"/>
      <c r="E74" s="215"/>
      <c r="F74" s="215"/>
      <c r="G74" s="177"/>
      <c r="H74" s="217"/>
      <c r="I74" s="218"/>
      <c r="J74" s="219"/>
      <c r="N74" s="250"/>
      <c r="AU74" s="253"/>
      <c r="AX74" s="254"/>
      <c r="AY74" s="254"/>
      <c r="AZ74" s="255"/>
    </row>
    <row r="75" spans="1:52" s="221" customFormat="1">
      <c r="A75" s="213"/>
      <c r="B75" s="213"/>
      <c r="C75" s="177"/>
      <c r="D75" s="214"/>
      <c r="E75" s="215"/>
      <c r="F75" s="215"/>
      <c r="G75" s="177"/>
      <c r="H75" s="217"/>
      <c r="I75" s="218"/>
      <c r="J75" s="219"/>
      <c r="N75" s="250"/>
      <c r="AU75" s="253"/>
      <c r="AX75" s="254"/>
      <c r="AY75" s="254"/>
      <c r="AZ75" s="255"/>
    </row>
    <row r="76" spans="1:52" s="221" customFormat="1">
      <c r="A76" s="213"/>
      <c r="B76" s="213"/>
      <c r="C76" s="177"/>
      <c r="D76" s="214"/>
      <c r="E76" s="215"/>
      <c r="F76" s="215"/>
      <c r="G76" s="177"/>
      <c r="H76" s="217"/>
      <c r="I76" s="218"/>
      <c r="J76" s="219"/>
      <c r="N76" s="250"/>
      <c r="AU76" s="253"/>
      <c r="AX76" s="254"/>
      <c r="AY76" s="254"/>
      <c r="AZ76" s="255"/>
    </row>
    <row r="77" spans="1:52" s="221" customFormat="1">
      <c r="A77" s="213"/>
      <c r="B77" s="213"/>
      <c r="C77" s="177"/>
      <c r="D77" s="214"/>
      <c r="E77" s="215"/>
      <c r="F77" s="215"/>
      <c r="G77" s="177"/>
      <c r="H77" s="217"/>
      <c r="I77" s="218"/>
      <c r="J77" s="219"/>
      <c r="N77" s="250"/>
      <c r="AU77" s="253"/>
      <c r="AX77" s="254"/>
      <c r="AY77" s="254"/>
      <c r="AZ77" s="255"/>
    </row>
    <row r="78" spans="1:52" s="221" customFormat="1">
      <c r="A78" s="213"/>
      <c r="B78" s="213"/>
      <c r="C78" s="177"/>
      <c r="D78" s="214"/>
      <c r="E78" s="215"/>
      <c r="F78" s="215"/>
      <c r="G78" s="177"/>
      <c r="H78" s="217"/>
      <c r="I78" s="218"/>
      <c r="J78" s="219"/>
      <c r="N78" s="250"/>
      <c r="AU78" s="253"/>
      <c r="AX78" s="254"/>
      <c r="AY78" s="254"/>
      <c r="AZ78" s="255"/>
    </row>
    <row r="79" spans="1:52" s="221" customFormat="1">
      <c r="A79" s="213"/>
      <c r="B79" s="213"/>
      <c r="C79" s="177"/>
      <c r="D79" s="214"/>
      <c r="E79" s="215"/>
      <c r="F79" s="215"/>
      <c r="G79" s="177"/>
      <c r="H79" s="217"/>
      <c r="I79" s="218"/>
      <c r="J79" s="219"/>
      <c r="N79" s="250"/>
      <c r="AU79" s="253"/>
      <c r="AX79" s="254"/>
      <c r="AY79" s="254"/>
      <c r="AZ79" s="255"/>
    </row>
    <row r="80" spans="1:52" s="221" customFormat="1">
      <c r="A80" s="213"/>
      <c r="B80" s="213"/>
      <c r="C80" s="177"/>
      <c r="D80" s="214"/>
      <c r="E80" s="215"/>
      <c r="F80" s="215"/>
      <c r="G80" s="177"/>
      <c r="H80" s="217"/>
      <c r="I80" s="218"/>
      <c r="J80" s="219"/>
      <c r="N80" s="250"/>
      <c r="AU80" s="253"/>
      <c r="AX80" s="254"/>
      <c r="AY80" s="254"/>
      <c r="AZ80" s="255"/>
    </row>
    <row r="81" spans="1:52" s="221" customFormat="1">
      <c r="A81" s="213"/>
      <c r="B81" s="213"/>
      <c r="C81" s="177"/>
      <c r="D81" s="214"/>
      <c r="E81" s="215"/>
      <c r="F81" s="215"/>
      <c r="G81" s="177"/>
      <c r="H81" s="217"/>
      <c r="I81" s="218"/>
      <c r="J81" s="219"/>
      <c r="N81" s="250"/>
      <c r="AU81" s="253"/>
      <c r="AX81" s="254"/>
      <c r="AY81" s="254"/>
      <c r="AZ81" s="255"/>
    </row>
    <row r="82" spans="1:52" s="221" customFormat="1">
      <c r="A82" s="213"/>
      <c r="B82" s="213"/>
      <c r="C82" s="177"/>
      <c r="D82" s="214"/>
      <c r="E82" s="215"/>
      <c r="F82" s="215"/>
      <c r="G82" s="177"/>
      <c r="H82" s="217"/>
      <c r="I82" s="218"/>
      <c r="J82" s="219"/>
      <c r="N82" s="250"/>
      <c r="AU82" s="253"/>
      <c r="AX82" s="254"/>
      <c r="AY82" s="254"/>
      <c r="AZ82" s="255"/>
    </row>
    <row r="83" spans="1:52" s="221" customFormat="1">
      <c r="A83" s="213"/>
      <c r="B83" s="213"/>
      <c r="C83" s="177"/>
      <c r="D83" s="214"/>
      <c r="E83" s="215"/>
      <c r="F83" s="215"/>
      <c r="G83" s="177"/>
      <c r="H83" s="217"/>
      <c r="I83" s="218"/>
      <c r="J83" s="219"/>
      <c r="N83" s="250"/>
      <c r="AU83" s="253"/>
      <c r="AX83" s="254"/>
      <c r="AY83" s="254"/>
      <c r="AZ83" s="255"/>
    </row>
    <row r="84" spans="1:52" s="268" customFormat="1" ht="33" customHeight="1">
      <c r="A84" s="222"/>
      <c r="B84" s="222"/>
      <c r="C84" s="222"/>
      <c r="D84" s="242"/>
      <c r="E84" s="243"/>
      <c r="F84" s="243"/>
      <c r="G84" s="222"/>
      <c r="H84" s="244"/>
      <c r="I84" s="218"/>
      <c r="J84" s="219"/>
      <c r="K84" s="471" t="s">
        <v>129</v>
      </c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2" t="s">
        <v>130</v>
      </c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227"/>
      <c r="AX84" s="267"/>
      <c r="AY84" s="267"/>
      <c r="AZ84" s="267"/>
    </row>
    <row r="85" spans="1:52" s="221" customFormat="1">
      <c r="A85" s="213"/>
      <c r="B85" s="213"/>
      <c r="C85" s="177"/>
      <c r="D85" s="214"/>
      <c r="E85" s="215"/>
      <c r="F85" s="215"/>
      <c r="G85" s="177"/>
      <c r="H85" s="217"/>
      <c r="I85" s="218"/>
      <c r="J85" s="219"/>
      <c r="N85" s="250"/>
      <c r="AU85" s="253"/>
      <c r="AX85" s="254"/>
      <c r="AY85" s="254"/>
      <c r="AZ85" s="255"/>
    </row>
    <row r="86" spans="1:52" s="221" customFormat="1">
      <c r="A86" s="213"/>
      <c r="B86" s="213"/>
      <c r="C86" s="177"/>
      <c r="D86" s="214"/>
      <c r="E86" s="215"/>
      <c r="F86" s="215"/>
      <c r="G86" s="177"/>
      <c r="H86" s="217"/>
      <c r="I86" s="218"/>
      <c r="J86" s="219"/>
      <c r="N86" s="250"/>
      <c r="AU86" s="253"/>
      <c r="AX86" s="254"/>
      <c r="AY86" s="254"/>
      <c r="AZ86" s="255"/>
    </row>
    <row r="87" spans="1:52" s="221" customFormat="1">
      <c r="A87" s="213"/>
      <c r="B87" s="213"/>
      <c r="C87" s="177"/>
      <c r="D87" s="214"/>
      <c r="E87" s="215"/>
      <c r="F87" s="215"/>
      <c r="G87" s="177"/>
      <c r="H87" s="217"/>
      <c r="I87" s="218"/>
      <c r="J87" s="219"/>
      <c r="N87" s="250"/>
      <c r="AU87" s="253"/>
      <c r="AX87" s="254"/>
      <c r="AY87" s="254"/>
      <c r="AZ87" s="255"/>
    </row>
    <row r="88" spans="1:52" s="221" customFormat="1">
      <c r="A88" s="213"/>
      <c r="B88" s="213"/>
      <c r="C88" s="177"/>
      <c r="D88" s="214"/>
      <c r="E88" s="215"/>
      <c r="F88" s="215"/>
      <c r="G88" s="177"/>
      <c r="H88" s="217"/>
      <c r="I88" s="218"/>
      <c r="J88" s="219"/>
      <c r="N88" s="250"/>
      <c r="AU88" s="253"/>
      <c r="AX88" s="254"/>
      <c r="AY88" s="254"/>
      <c r="AZ88" s="255"/>
    </row>
    <row r="89" spans="1:52" s="221" customFormat="1">
      <c r="A89" s="213"/>
      <c r="B89" s="213"/>
      <c r="C89" s="177"/>
      <c r="D89" s="214"/>
      <c r="E89" s="215"/>
      <c r="F89" s="215"/>
      <c r="G89" s="177"/>
      <c r="H89" s="217"/>
      <c r="I89" s="218"/>
      <c r="J89" s="219"/>
      <c r="N89" s="250"/>
      <c r="AU89" s="253"/>
      <c r="AX89" s="254"/>
      <c r="AY89" s="254"/>
      <c r="AZ89" s="255"/>
    </row>
    <row r="90" spans="1:52" s="221" customFormat="1">
      <c r="A90" s="213"/>
      <c r="B90" s="213"/>
      <c r="C90" s="177"/>
      <c r="D90" s="214"/>
      <c r="E90" s="215"/>
      <c r="F90" s="215"/>
      <c r="G90" s="177"/>
      <c r="H90" s="217"/>
      <c r="I90" s="218"/>
      <c r="J90" s="219"/>
      <c r="N90" s="250"/>
      <c r="AX90" s="254"/>
      <c r="AY90" s="254"/>
      <c r="AZ90" s="255"/>
    </row>
    <row r="91" spans="1:52" s="273" customFormat="1" ht="25.5" customHeight="1">
      <c r="A91" s="269"/>
      <c r="B91" s="269"/>
      <c r="C91" s="269"/>
      <c r="D91" s="270"/>
      <c r="E91" s="271"/>
      <c r="F91" s="271"/>
      <c r="G91" s="272"/>
      <c r="M91" s="274" t="s">
        <v>58</v>
      </c>
      <c r="N91" s="275"/>
      <c r="AX91" s="276"/>
      <c r="AY91" s="276"/>
      <c r="AZ91" s="276"/>
    </row>
    <row r="92" spans="1:52" s="273" customFormat="1" ht="25.5" customHeight="1">
      <c r="A92" s="269"/>
      <c r="B92" s="269"/>
      <c r="C92" s="269"/>
      <c r="D92" s="277"/>
      <c r="E92" s="277"/>
      <c r="F92" s="271"/>
      <c r="G92" s="272"/>
      <c r="M92" s="274" t="s">
        <v>56</v>
      </c>
      <c r="N92" s="275"/>
      <c r="AX92" s="276"/>
      <c r="AY92" s="276"/>
      <c r="AZ92" s="276"/>
    </row>
    <row r="93" spans="1:52" s="273" customFormat="1" ht="25.5" customHeight="1">
      <c r="A93" s="269"/>
      <c r="B93" s="269"/>
      <c r="C93" s="269"/>
      <c r="D93" s="277"/>
      <c r="E93" s="277"/>
      <c r="F93" s="271"/>
      <c r="G93" s="272"/>
      <c r="M93" s="274" t="s">
        <v>57</v>
      </c>
      <c r="N93" s="275"/>
      <c r="AX93" s="276"/>
      <c r="AY93" s="276"/>
      <c r="AZ93" s="276"/>
    </row>
    <row r="94" spans="1:52" s="273" customFormat="1" ht="25.5" customHeight="1">
      <c r="A94" s="269"/>
      <c r="B94" s="269"/>
      <c r="C94" s="269"/>
      <c r="D94" s="270"/>
      <c r="E94" s="271"/>
      <c r="F94" s="271"/>
      <c r="G94" s="272"/>
      <c r="N94" s="275"/>
      <c r="AX94" s="276"/>
      <c r="AY94" s="276"/>
      <c r="AZ94" s="276"/>
    </row>
    <row r="95" spans="1:52" s="273" customFormat="1" ht="25.5" customHeight="1">
      <c r="A95" s="269"/>
      <c r="B95" s="269"/>
      <c r="C95" s="269"/>
      <c r="D95" s="270"/>
      <c r="E95" s="271"/>
      <c r="F95" s="271"/>
      <c r="G95" s="272"/>
      <c r="N95" s="275"/>
      <c r="AX95" s="276"/>
      <c r="AY95" s="276"/>
      <c r="AZ95" s="276"/>
    </row>
    <row r="96" spans="1:52" s="273" customFormat="1" ht="25.5" customHeight="1">
      <c r="A96" s="269"/>
      <c r="B96" s="269"/>
      <c r="C96" s="269"/>
      <c r="D96" s="270"/>
      <c r="E96" s="271"/>
      <c r="F96" s="271"/>
      <c r="G96" s="272"/>
      <c r="N96" s="275"/>
      <c r="AX96" s="276"/>
      <c r="AY96" s="276"/>
      <c r="AZ96" s="276"/>
    </row>
    <row r="97" spans="1:52" s="273" customFormat="1" ht="25.5" customHeight="1">
      <c r="A97" s="269"/>
      <c r="B97" s="269"/>
      <c r="C97" s="269"/>
      <c r="D97" s="270"/>
      <c r="E97" s="271"/>
      <c r="F97" s="271"/>
      <c r="G97" s="272"/>
      <c r="N97" s="275"/>
      <c r="AX97" s="276"/>
      <c r="AY97" s="276"/>
      <c r="AZ97" s="276"/>
    </row>
    <row r="98" spans="1:52" s="273" customFormat="1" ht="25.5" customHeight="1">
      <c r="A98" s="269"/>
      <c r="B98" s="269"/>
      <c r="C98" s="269"/>
      <c r="D98" s="270"/>
      <c r="E98" s="271"/>
      <c r="F98" s="271"/>
      <c r="G98" s="272"/>
      <c r="H98" s="278"/>
      <c r="I98" s="279"/>
      <c r="J98" s="280"/>
      <c r="N98" s="275"/>
      <c r="AX98" s="276"/>
      <c r="AY98" s="276"/>
      <c r="AZ98" s="276"/>
    </row>
    <row r="99" spans="1:52" s="273" customFormat="1" ht="25.5" customHeight="1">
      <c r="A99" s="269"/>
      <c r="B99" s="269"/>
      <c r="C99" s="269"/>
      <c r="D99" s="270"/>
      <c r="E99" s="271"/>
      <c r="F99" s="271"/>
      <c r="G99" s="272"/>
      <c r="H99" s="278"/>
      <c r="I99" s="279"/>
      <c r="J99" s="280"/>
      <c r="N99" s="275"/>
      <c r="AX99" s="276"/>
      <c r="AY99" s="276"/>
      <c r="AZ99" s="276"/>
    </row>
    <row r="100" spans="1:52" s="273" customFormat="1" ht="25.5" customHeight="1">
      <c r="A100" s="269"/>
      <c r="B100" s="269"/>
      <c r="C100" s="269"/>
      <c r="D100" s="281"/>
      <c r="E100" s="282"/>
      <c r="F100" s="282"/>
      <c r="G100" s="272"/>
      <c r="H100" s="278"/>
      <c r="I100" s="279"/>
      <c r="J100" s="280"/>
      <c r="N100" s="275"/>
      <c r="AX100" s="276"/>
      <c r="AY100" s="276"/>
      <c r="AZ100" s="276"/>
    </row>
    <row r="101" spans="1:52" s="273" customFormat="1" ht="25.5" customHeight="1">
      <c r="A101" s="269"/>
      <c r="B101" s="269"/>
      <c r="C101" s="269"/>
      <c r="D101" s="281"/>
      <c r="E101" s="282"/>
      <c r="F101" s="282"/>
      <c r="G101" s="272"/>
      <c r="H101" s="278"/>
      <c r="I101" s="279"/>
      <c r="J101" s="280"/>
      <c r="N101" s="275"/>
      <c r="AX101" s="276"/>
      <c r="AY101" s="276"/>
      <c r="AZ101" s="276"/>
    </row>
    <row r="102" spans="1:52" s="273" customFormat="1" ht="25.5" customHeight="1">
      <c r="A102" s="269"/>
      <c r="B102" s="269"/>
      <c r="C102" s="269"/>
      <c r="D102" s="281"/>
      <c r="E102" s="282"/>
      <c r="F102" s="282"/>
      <c r="G102" s="272"/>
      <c r="H102" s="278"/>
      <c r="I102" s="279"/>
      <c r="J102" s="280"/>
      <c r="N102" s="275"/>
      <c r="AX102" s="276"/>
      <c r="AY102" s="276"/>
      <c r="AZ102" s="276"/>
    </row>
    <row r="103" spans="1:52" s="273" customFormat="1" ht="25.5" customHeight="1">
      <c r="A103" s="269"/>
      <c r="B103" s="269"/>
      <c r="C103" s="269"/>
      <c r="D103" s="281"/>
      <c r="E103" s="282"/>
      <c r="F103" s="282"/>
      <c r="G103" s="272"/>
      <c r="H103" s="278"/>
      <c r="I103" s="279"/>
      <c r="J103" s="280"/>
      <c r="N103" s="275"/>
      <c r="AX103" s="276"/>
      <c r="AY103" s="276"/>
      <c r="AZ103" s="276"/>
    </row>
    <row r="104" spans="1:52" s="273" customFormat="1" ht="25.5" customHeight="1">
      <c r="A104" s="269"/>
      <c r="B104" s="269"/>
      <c r="C104" s="269"/>
      <c r="D104" s="270"/>
      <c r="E104" s="271"/>
      <c r="F104" s="271"/>
      <c r="G104" s="272"/>
      <c r="H104" s="278"/>
      <c r="I104" s="279"/>
      <c r="J104" s="280"/>
      <c r="N104" s="275"/>
      <c r="AX104" s="276"/>
      <c r="AY104" s="276"/>
      <c r="AZ104" s="276"/>
    </row>
    <row r="105" spans="1:52" s="273" customFormat="1" ht="25.5" customHeight="1">
      <c r="A105" s="269"/>
      <c r="B105" s="269"/>
      <c r="C105" s="269"/>
      <c r="D105" s="270"/>
      <c r="E105" s="271"/>
      <c r="F105" s="271"/>
      <c r="G105" s="272"/>
      <c r="H105" s="278"/>
      <c r="I105" s="279"/>
      <c r="J105" s="280"/>
      <c r="N105" s="275"/>
      <c r="AX105" s="276"/>
      <c r="AY105" s="276"/>
      <c r="AZ105" s="276"/>
    </row>
    <row r="106" spans="1:52" s="273" customFormat="1" ht="25.5" customHeight="1">
      <c r="A106" s="269"/>
      <c r="B106" s="269"/>
      <c r="C106" s="269"/>
      <c r="D106" s="270"/>
      <c r="E106" s="271"/>
      <c r="F106" s="271"/>
      <c r="G106" s="272"/>
      <c r="H106" s="278"/>
      <c r="I106" s="279"/>
      <c r="J106" s="280"/>
      <c r="N106" s="275"/>
      <c r="AX106" s="276"/>
      <c r="AY106" s="276"/>
      <c r="AZ106" s="276"/>
    </row>
    <row r="107" spans="1:52" s="273" customFormat="1" ht="25.5" customHeight="1">
      <c r="A107" s="269"/>
      <c r="B107" s="269"/>
      <c r="C107" s="269"/>
      <c r="D107" s="270"/>
      <c r="E107" s="271"/>
      <c r="F107" s="271"/>
      <c r="G107" s="272"/>
      <c r="H107" s="278"/>
      <c r="I107" s="279"/>
      <c r="J107" s="280"/>
      <c r="N107" s="275"/>
      <c r="AX107" s="276"/>
      <c r="AY107" s="276"/>
      <c r="AZ107" s="276"/>
    </row>
    <row r="108" spans="1:52" s="273" customFormat="1" ht="25.5" customHeight="1">
      <c r="A108" s="269"/>
      <c r="B108" s="269"/>
      <c r="C108" s="269"/>
      <c r="D108" s="270"/>
      <c r="E108" s="271"/>
      <c r="F108" s="271"/>
      <c r="G108" s="272"/>
      <c r="H108" s="278"/>
      <c r="I108" s="279"/>
      <c r="J108" s="280"/>
      <c r="N108" s="275"/>
      <c r="AX108" s="276"/>
      <c r="AY108" s="276"/>
      <c r="AZ108" s="276"/>
    </row>
    <row r="109" spans="1:52" s="273" customFormat="1" ht="25.5" customHeight="1">
      <c r="A109" s="269"/>
      <c r="B109" s="269"/>
      <c r="C109" s="269"/>
      <c r="D109" s="270"/>
      <c r="E109" s="271"/>
      <c r="F109" s="271"/>
      <c r="G109" s="272"/>
      <c r="H109" s="278"/>
      <c r="I109" s="279"/>
      <c r="J109" s="280"/>
      <c r="N109" s="275"/>
      <c r="AX109" s="276"/>
      <c r="AY109" s="276"/>
      <c r="AZ109" s="276"/>
    </row>
  </sheetData>
  <mergeCells count="61">
    <mergeCell ref="H6:I6"/>
    <mergeCell ref="H7:I7"/>
    <mergeCell ref="J6:J9"/>
    <mergeCell ref="BD10:BK50"/>
    <mergeCell ref="H8:H9"/>
    <mergeCell ref="I8:I9"/>
    <mergeCell ref="AM10:AN50"/>
    <mergeCell ref="AG6:AJ6"/>
    <mergeCell ref="A44:A46"/>
    <mergeCell ref="A10:A16"/>
    <mergeCell ref="K84:AA84"/>
    <mergeCell ref="AB84:AV84"/>
    <mergeCell ref="A17:A18"/>
    <mergeCell ref="A19:A22"/>
    <mergeCell ref="A23:A27"/>
    <mergeCell ref="A28:A30"/>
    <mergeCell ref="A31:A33"/>
    <mergeCell ref="A34:A38"/>
    <mergeCell ref="A39:A41"/>
    <mergeCell ref="FB6:FF6"/>
    <mergeCell ref="FG6:FJ6"/>
    <mergeCell ref="FX6:GA6"/>
    <mergeCell ref="DS6:DW6"/>
    <mergeCell ref="DX6:EA6"/>
    <mergeCell ref="CB6:CF6"/>
    <mergeCell ref="CG6:CJ6"/>
    <mergeCell ref="CK6:CN6"/>
    <mergeCell ref="CO6:CR6"/>
    <mergeCell ref="CS6:CV6"/>
    <mergeCell ref="CW6:DA6"/>
    <mergeCell ref="AX6:BA6"/>
    <mergeCell ref="AK6:AN6"/>
    <mergeCell ref="GB6:GF6"/>
    <mergeCell ref="BO6:BS6"/>
    <mergeCell ref="EB6:EE6"/>
    <mergeCell ref="EF6:EJ6"/>
    <mergeCell ref="EK6:EN6"/>
    <mergeCell ref="EO6:ER6"/>
    <mergeCell ref="ES6:EW6"/>
    <mergeCell ref="EX6:FA6"/>
    <mergeCell ref="DB6:DF6"/>
    <mergeCell ref="DG6:DJ6"/>
    <mergeCell ref="DK6:DN6"/>
    <mergeCell ref="DO6:DR6"/>
    <mergeCell ref="BK6:BN6"/>
    <mergeCell ref="BT6:BW6"/>
    <mergeCell ref="BX6:CA6"/>
    <mergeCell ref="A4:BI4"/>
    <mergeCell ref="A6:C9"/>
    <mergeCell ref="D6:D9"/>
    <mergeCell ref="E6:F9"/>
    <mergeCell ref="G6:G9"/>
    <mergeCell ref="K6:N6"/>
    <mergeCell ref="O6:R6"/>
    <mergeCell ref="X6:AA6"/>
    <mergeCell ref="BB6:BE6"/>
    <mergeCell ref="BF6:BJ6"/>
    <mergeCell ref="S6:W6"/>
    <mergeCell ref="AO6:AR6"/>
    <mergeCell ref="AS6:AW6"/>
    <mergeCell ref="AB6:AF6"/>
  </mergeCells>
  <hyperlinks>
    <hyperlink ref="E11" r:id="rId1"/>
    <hyperlink ref="E35" r:id="rId2"/>
    <hyperlink ref="E20" r:id="rId3"/>
    <hyperlink ref="E29" r:id="rId4"/>
    <hyperlink ref="E18" r:id="rId5"/>
    <hyperlink ref="E40" r:id="rId6"/>
    <hyperlink ref="E32" r:id="rId7"/>
    <hyperlink ref="E50" r:id="rId8"/>
  </hyperlinks>
  <printOptions horizontalCentered="1"/>
  <pageMargins left="0.23622047244094491" right="0.15748031496062992" top="0.27559055118110237" bottom="0.19685039370078741" header="0.19685039370078741" footer="0.19685039370078741"/>
  <pageSetup paperSize="9" scale="46" orientation="landscape" verticalDpi="300" r:id="rId9"/>
  <headerFooter alignWithMargins="0"/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TD (gốc đầy đủ</vt:lpstr>
      <vt:lpstr>DS lớp</vt:lpstr>
      <vt:lpstr>TD NT2</vt:lpstr>
      <vt:lpstr>'TD (gốc đầy đủ'!Print_Titles</vt:lpstr>
      <vt:lpstr>'TD NT2'!Print_Titles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Phong</dc:creator>
  <cp:lastModifiedBy>Phuong Tuan</cp:lastModifiedBy>
  <cp:lastPrinted>2017-06-05T06:37:07Z</cp:lastPrinted>
  <dcterms:created xsi:type="dcterms:W3CDTF">2014-08-20T00:33:44Z</dcterms:created>
  <dcterms:modified xsi:type="dcterms:W3CDTF">2017-08-24T08:39:10Z</dcterms:modified>
</cp:coreProperties>
</file>